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ls" ContentType="application/vnd.ms-exce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adkoprivnica-my.sharepoint.com/personal/ines_horvatic_jambor_koprivnica_hr/Documents/Financijski izvještaji/2022/3112/Razina 23/web/"/>
    </mc:Choice>
  </mc:AlternateContent>
  <xr:revisionPtr revIDLastSave="2" documentId="14_{54A01885-82C7-4127-8A41-4C75CA14674E}" xr6:coauthVersionLast="47" xr6:coauthVersionMax="47" xr10:uidLastSave="{76006C36-BC95-413D-8522-38F067725E1A}"/>
  <bookViews>
    <workbookView xWindow="-120" yWindow="-120" windowWidth="29040" windowHeight="15840" tabRatio="925" xr2:uid="{440CBE48-2C89-474D-A34E-91B384883ACE}"/>
  </bookViews>
  <sheets>
    <sheet name="Grad_Primljeni instr.osig.pl." sheetId="1" r:id="rId1"/>
    <sheet name="GRAD_Izdani instr. osig.plać." sheetId="2" r:id="rId2"/>
    <sheet name="Grad_Sudski sporovi_31.12.2022." sheetId="3" r:id="rId3"/>
    <sheet name="Grad_ Pot. obveze_31.12.2022." sheetId="4" r:id="rId4"/>
    <sheet name="Grad_Izdane suglasnosti i jam." sheetId="5" r:id="rId5"/>
    <sheet name="Dv Tratinčica" sheetId="6" r:id="rId6"/>
    <sheet name="ANG" sheetId="7" r:id="rId7"/>
    <sheet name="Braća Radić" sheetId="8" r:id="rId8"/>
    <sheet name="COOR" sheetId="9" r:id="rId9"/>
    <sheet name="POU" sheetId="10" r:id="rId10"/>
    <sheet name="List6" sheetId="11" r:id="rId11"/>
    <sheet name="List7" sheetId="12" r:id="rId12"/>
  </sheets>
  <definedNames>
    <definedName name="_xlnm._FilterDatabase" localSheetId="0" hidden="1">'Grad_Primljeni instr.osig.pl.'!$A$1:$O$119</definedName>
    <definedName name="_xlnm._FilterDatabase" localSheetId="2" hidden="1">'Grad_Sudski sporovi_31.12.2022.'!$A$1:$G$28</definedName>
    <definedName name="Datum" localSheetId="0">'Grad_Primljeni instr.osig.pl.'!$B$124</definedName>
    <definedName name="Klasa" localSheetId="0">'Grad_Primljeni instr.osig.pl.'!$B$122</definedName>
    <definedName name="Urbroj" localSheetId="0">'Grad_Primljeni instr.osig.pl.'!$B$123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5" l="1"/>
  <c r="E26" i="3"/>
  <c r="D26" i="3"/>
  <c r="C26" i="3"/>
  <c r="C15" i="2"/>
  <c r="C14" i="2" s="1"/>
  <c r="D8" i="2"/>
  <c r="G122" i="1"/>
  <c r="G66" i="1"/>
  <c r="C14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tc={5D9FE33E-DE0B-4CA3-8FB7-93BAE7326D9C}</author>
    <author>tc={A23C88AD-8046-4E65-B6F3-68C6EA317FBB}</author>
    <author>tc={E7945567-F3E2-441A-AF9C-400166C20A4C}</author>
    <author>tc={84F846E2-25F0-485A-BD37-77BD732187FE}</author>
  </authors>
  <commentList>
    <comment ref="L3" authorId="0" shapeId="0" xr:uid="{5D9FE33E-DE0B-4CA3-8FB7-93BAE7326D9C}">
      <text>
        <t>[Komentar u obliku niti]
Vaša verzija programa Excel omogućuje vam da pročitate ovaj komentar u obliku niti, no sve će izmjene biti uklonjene ako datoteka bude otvorena u novijoj verziji programa Excel. Saznajte više: https://go.microsoft.com/fwlink/?linkid=870924
Komentar:
    plaćeno 2018.</t>
      </text>
    </comment>
    <comment ref="M3" authorId="1" shapeId="0" xr:uid="{A23C88AD-8046-4E65-B6F3-68C6EA317FBB}">
      <text>
        <t>[Komentar u obliku niti]
Vaša verzija programa Excel omogućuje vam da pročitate ovaj komentar u obliku niti, no sve će izmjene biti uklonjene ako datoteka bude otvorena u novijoj verziji programa Excel. Saznajte više: https://go.microsoft.com/fwlink/?linkid=870924
Komentar:
    plaćeno 2018.</t>
      </text>
    </comment>
    <comment ref="L4" authorId="2" shapeId="0" xr:uid="{E7945567-F3E2-441A-AF9C-400166C20A4C}">
      <text>
        <t>[Komentar u obliku niti]
Vaša verzija programa Excel omogućuje vam da pročitate ovaj komentar u obliku niti, no sve će izmjene biti uklonjene ako datoteka bude otvorena u novijoj verziji programa Excel. Saznajte više: https://go.microsoft.com/fwlink/?linkid=870924
Komentar:
    Plaćeno u 2016.</t>
      </text>
    </comment>
    <comment ref="M4" authorId="3" shapeId="0" xr:uid="{84F846E2-25F0-485A-BD37-77BD732187FE}">
      <text>
        <t>[Komentar u obliku niti]
Vaša verzija programa Excel omogućuje vam da pročitate ovaj komentar u obliku niti, no sve će izmjene biti uklonjene ako datoteka bude otvorena u novijoj verziji programa Excel. Saznajte više: https://go.microsoft.com/fwlink/?linkid=870924
Komentar:
    Plaćeno u 2016.</t>
      </text>
    </comment>
  </commentList>
</comments>
</file>

<file path=xl/sharedStrings.xml><?xml version="1.0" encoding="utf-8"?>
<sst xmlns="http://schemas.openxmlformats.org/spreadsheetml/2006/main" count="1306" uniqueCount="951">
  <si>
    <t>RED. BR.</t>
  </si>
  <si>
    <t>NAZIV DOBAVLJAČA</t>
  </si>
  <si>
    <t>Adresa</t>
  </si>
  <si>
    <t>OIB</t>
  </si>
  <si>
    <t>Vrsta dokumenta</t>
  </si>
  <si>
    <t>Broj/Oznaka</t>
  </si>
  <si>
    <t>Iznos</t>
  </si>
  <si>
    <t>Datum zaprimanja</t>
  </si>
  <si>
    <t>Datum izdavanja</t>
  </si>
  <si>
    <t>Rok</t>
  </si>
  <si>
    <t>Broj ugovora</t>
  </si>
  <si>
    <t>Opis ugovora</t>
  </si>
  <si>
    <t xml:space="preserve"> ODJEL</t>
  </si>
  <si>
    <t>Osoba zadužena za praćenje ugovora</t>
  </si>
  <si>
    <t>Godina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</si>
  <si>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</si>
  <si>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</si>
  <si>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</si>
  <si>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</si>
  <si>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</si>
  <si>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</si>
  <si>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</si>
  <si>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</si>
  <si>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</si>
  <si>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</si>
  <si>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12</t>
  </si>
  <si>
    <t>13</t>
  </si>
  <si>
    <t>14</t>
  </si>
  <si>
    <t>15</t>
  </si>
  <si>
    <t>Dalibor Mlinarić "DM auto"</t>
  </si>
  <si>
    <t>Crnogorska 51, Koprivnica</t>
  </si>
  <si>
    <t>81166973716</t>
  </si>
  <si>
    <t>Bjanko zadužnica</t>
  </si>
  <si>
    <t>OV-4656/12</t>
  </si>
  <si>
    <t>23.11.2012.</t>
  </si>
  <si>
    <t>DM auto</t>
  </si>
  <si>
    <t>Aqua pro d.o.o.</t>
  </si>
  <si>
    <t>Trg kralja Tomislava 2, Koprivnica</t>
  </si>
  <si>
    <t>50874347739</t>
  </si>
  <si>
    <t>OV-4198/2012</t>
  </si>
  <si>
    <t>25.10.2012.</t>
  </si>
  <si>
    <t>Komunalni doprinos</t>
  </si>
  <si>
    <t>Robert Lovrenc (Vulkanizacija Halambek)</t>
  </si>
  <si>
    <t>Križevačka 60, Koprivnica</t>
  </si>
  <si>
    <t>41130449679</t>
  </si>
  <si>
    <t>OV-229/16</t>
  </si>
  <si>
    <t>19.01.2016.</t>
  </si>
  <si>
    <t>kona</t>
  </si>
  <si>
    <t>Forma biro d.o.o.</t>
  </si>
  <si>
    <t>Ante Starčevića 5, Koprivnica</t>
  </si>
  <si>
    <t>32659819110</t>
  </si>
  <si>
    <t>OV-1350/17</t>
  </si>
  <si>
    <t>23.02.2017.</t>
  </si>
  <si>
    <t>Projektna dokumentacija-gradski park</t>
  </si>
  <si>
    <t>Tisak DA-DA d.o.o.</t>
  </si>
  <si>
    <t>Velinci 19A, Kumrovec</t>
  </si>
  <si>
    <t>26012844053</t>
  </si>
  <si>
    <t>OV-2082/2018</t>
  </si>
  <si>
    <t>09.11.2018.</t>
  </si>
  <si>
    <t>09.11.2023.</t>
  </si>
  <si>
    <t xml:space="preserve">Led treptaći </t>
  </si>
  <si>
    <t>Mod d.o.o.</t>
  </si>
  <si>
    <t>Franje Mraza 8, Koprivnica</t>
  </si>
  <si>
    <t>71735858023</t>
  </si>
  <si>
    <t>Bjanko Zadužnica</t>
  </si>
  <si>
    <t>OV-6157/15</t>
  </si>
  <si>
    <t>30.10.2015.</t>
  </si>
  <si>
    <t>2 godine</t>
  </si>
  <si>
    <t>Javna rasvjeta UHD (2. godine od potpisa okončanog obračuna)</t>
  </si>
  <si>
    <t>INA - Industrija nafte d.d.</t>
  </si>
  <si>
    <t>Avenija V. Holjevca 10, Zagreb</t>
  </si>
  <si>
    <t>Zadužnica</t>
  </si>
  <si>
    <t>OV-12387/2019</t>
  </si>
  <si>
    <t>10.05.2019.</t>
  </si>
  <si>
    <t>08.05.2019.</t>
  </si>
  <si>
    <t>Opskrba gorivom</t>
  </si>
  <si>
    <t>Zaštita Jurenec d.o.o.</t>
  </si>
  <si>
    <t>30.05.2019.</t>
  </si>
  <si>
    <t>Opstanak  d.o.o.</t>
  </si>
  <si>
    <t>Poljička cesta 1, Split</t>
  </si>
  <si>
    <t>OV- 9781/2019</t>
  </si>
  <si>
    <t>21.08.2019.</t>
  </si>
  <si>
    <t>09.08.2019.</t>
  </si>
  <si>
    <t>Grupa B predmeta nabave - oprema (3/19 JN - MV)</t>
  </si>
  <si>
    <t>KOMING d.o.o.</t>
  </si>
  <si>
    <t>Pavelinska 38, Koprivnica</t>
  </si>
  <si>
    <t>Labor d.o.o.</t>
  </si>
  <si>
    <t>Obrtnička 2, Koprivnica</t>
  </si>
  <si>
    <t>Garancija</t>
  </si>
  <si>
    <t>5402124172</t>
  </si>
  <si>
    <t>27.08.2019.</t>
  </si>
  <si>
    <t>6.8.2019.</t>
  </si>
  <si>
    <t>27.07.2023.</t>
  </si>
  <si>
    <t>Grupa 1, Namještaj, dodaci i dekoracije</t>
  </si>
  <si>
    <t>Narodne novine d.d.</t>
  </si>
  <si>
    <t>Savski gaj XIII. Put 6, Zagreb</t>
  </si>
  <si>
    <t>OV-22294/2019</t>
  </si>
  <si>
    <t>29.08.2019.</t>
  </si>
  <si>
    <t>-</t>
  </si>
  <si>
    <t>Brid d.o.o.</t>
  </si>
  <si>
    <t>Trg Republike 6, Čakovec</t>
  </si>
  <si>
    <t>OV-3582/2019</t>
  </si>
  <si>
    <t>04.09.2019.</t>
  </si>
  <si>
    <t>Kuhinjska oprema za škole</t>
  </si>
  <si>
    <t>njiric plis arhitekti d.o.o.</t>
  </si>
  <si>
    <t>Petrova 140, Zagreb</t>
  </si>
  <si>
    <t>OV-7574/2019</t>
  </si>
  <si>
    <t>23.09.2019.</t>
  </si>
  <si>
    <t>12.09.2019.</t>
  </si>
  <si>
    <t>izrada idejnog rješenja Podolice</t>
  </si>
  <si>
    <t>16.10.2019.</t>
  </si>
  <si>
    <t xml:space="preserve">Poslovna zona </t>
  </si>
  <si>
    <t>AUTO LORIS d.o.o.</t>
  </si>
  <si>
    <t>Ivana Česmičkog 4, Koprivnica</t>
  </si>
  <si>
    <t>OV-3639/2019</t>
  </si>
  <si>
    <t>17.10.2019.</t>
  </si>
  <si>
    <t>Radnik d.d.</t>
  </si>
  <si>
    <t>Ulica kralja Tomislava 45, Križevci</t>
  </si>
  <si>
    <t>4100949819</t>
  </si>
  <si>
    <t>05.11.2019.</t>
  </si>
  <si>
    <t>31.10.2019.</t>
  </si>
  <si>
    <t>29.10.2024.</t>
  </si>
  <si>
    <t>Otklanjanje nedostataka u garantnom roku iiki</t>
  </si>
  <si>
    <t>B-PROJEKT d.o.o.</t>
  </si>
  <si>
    <t>Trojstvena 15, Trojstveni Markovac, Bjelovar</t>
  </si>
  <si>
    <t>54648399349</t>
  </si>
  <si>
    <t>OV-12225/2019</t>
  </si>
  <si>
    <t>27.11.2019.</t>
  </si>
  <si>
    <t>Projekt dvorana Đ.Ester</t>
  </si>
  <si>
    <t>Superprint d.o.o.</t>
  </si>
  <si>
    <t>Križevačka ulica 6, Koprivnica</t>
  </si>
  <si>
    <t>31246592766</t>
  </si>
  <si>
    <t>OV-4157/2019</t>
  </si>
  <si>
    <t>25.11.2019.</t>
  </si>
  <si>
    <t xml:space="preserve">0733/2019 </t>
  </si>
  <si>
    <t>29.11.2019.</t>
  </si>
  <si>
    <t>PZC Varaždin d.d.</t>
  </si>
  <si>
    <t>Kralja Petra Krešimira IV 25, Varaždin</t>
  </si>
  <si>
    <t>77718926011</t>
  </si>
  <si>
    <t>5402143341</t>
  </si>
  <si>
    <t>14.11.2024.</t>
  </si>
  <si>
    <t>Spojna cesta Starigrad- Reka</t>
  </si>
  <si>
    <t>17278203374</t>
  </si>
  <si>
    <t>Održavanje nerazvrstanih cesta</t>
  </si>
  <si>
    <t>00-410-1602254.1</t>
  </si>
  <si>
    <t>18.01.2022.</t>
  </si>
  <si>
    <t>17.01.2022.</t>
  </si>
  <si>
    <t>20.12.2024.</t>
  </si>
  <si>
    <t>Otklanjane nedostataka u jamstvenom roku - Voćarski put</t>
  </si>
  <si>
    <t>MAVIK d.o.o.</t>
  </si>
  <si>
    <t>Ulica pravednika među narodima 9, Koprivnica</t>
  </si>
  <si>
    <t>94263812332</t>
  </si>
  <si>
    <t>OV-10008/2019</t>
  </si>
  <si>
    <t>20.01.2020.</t>
  </si>
  <si>
    <t>19.12.2019.</t>
  </si>
  <si>
    <t>Poduzetničke zone</t>
  </si>
  <si>
    <t>AKROPOLA d.o.o.</t>
  </si>
  <si>
    <t>Mitrovica 5, Virje</t>
  </si>
  <si>
    <t>OV-317/2020</t>
  </si>
  <si>
    <t>OSNOVA d.o.o.</t>
  </si>
  <si>
    <t>Mihovila Pavleka Miškine 28, Koprivnica</t>
  </si>
  <si>
    <t>66559569101</t>
  </si>
  <si>
    <t>OV469/2020</t>
  </si>
  <si>
    <t>23.01.2020.</t>
  </si>
  <si>
    <t>13656010679</t>
  </si>
  <si>
    <t>OV-616/2020</t>
  </si>
  <si>
    <t>07.02.2020.</t>
  </si>
  <si>
    <t>06.02.2020.</t>
  </si>
  <si>
    <t>Namještaj OŠ</t>
  </si>
  <si>
    <t>KOMFORT d.o.o.</t>
  </si>
  <si>
    <t>Zagrebačka avenija 92, Zagreb</t>
  </si>
  <si>
    <t>Milana Novačića 10, Čazma</t>
  </si>
  <si>
    <t>23.03.2020.</t>
  </si>
  <si>
    <t>Silens d.o.o</t>
  </si>
  <si>
    <t>Proljetna ulica 10, Koprivnica</t>
  </si>
  <si>
    <t>15277616393</t>
  </si>
  <si>
    <t>OV-1274/2020</t>
  </si>
  <si>
    <t>15.04.2020.</t>
  </si>
  <si>
    <t>KTC d.d.</t>
  </si>
  <si>
    <t>N.Tesle 18, Križevci</t>
  </si>
  <si>
    <t>95970838122</t>
  </si>
  <si>
    <t>OV-2606/2020</t>
  </si>
  <si>
    <t>18.05.2020.</t>
  </si>
  <si>
    <t>14.05.2020.</t>
  </si>
  <si>
    <t>Jelena Horvat - namirnice</t>
  </si>
  <si>
    <t>Vatroslava Jagića 33, Zagreb</t>
  </si>
  <si>
    <t>26187994862</t>
  </si>
  <si>
    <t>TP Varaždin d.o.o.</t>
  </si>
  <si>
    <t>Optujska 26, Varaždin</t>
  </si>
  <si>
    <t>24312302965</t>
  </si>
  <si>
    <t>OV-3027/2020</t>
  </si>
  <si>
    <t>16.07.2020.</t>
  </si>
  <si>
    <t>08.07.2020.</t>
  </si>
  <si>
    <t xml:space="preserve">Najam prostora </t>
  </si>
  <si>
    <t>Hayat d.o.o.</t>
  </si>
  <si>
    <t>Vladimira Nazora 7, Koprivnica</t>
  </si>
  <si>
    <t>06234776552</t>
  </si>
  <si>
    <t>OV-5889/2020</t>
  </si>
  <si>
    <t>25.08.2020.</t>
  </si>
  <si>
    <t>24.08.2020.</t>
  </si>
  <si>
    <t>Pravo građenja</t>
  </si>
  <si>
    <t>Mario Smolak, obrt MDS</t>
  </si>
  <si>
    <t>Koprivnička 13, Torčec</t>
  </si>
  <si>
    <t>90761942164</t>
  </si>
  <si>
    <t>OV-6135/2020</t>
  </si>
  <si>
    <t>01.09.2020.</t>
  </si>
  <si>
    <t>Poslovne zone i pravo građenja</t>
  </si>
  <si>
    <t>Krunoslav Smolak, obrt Smolak</t>
  </si>
  <si>
    <t>Dubovečki breg 8A, Koprivnica</t>
  </si>
  <si>
    <t>41548269652</t>
  </si>
  <si>
    <t>OV-6136-2020</t>
  </si>
  <si>
    <t>Vincek d.o.o.</t>
  </si>
  <si>
    <t>96055453244</t>
  </si>
  <si>
    <t>64546066176</t>
  </si>
  <si>
    <t>OV-19115/2020</t>
  </si>
  <si>
    <t>11.09.2020.</t>
  </si>
  <si>
    <t>03.09.2020.</t>
  </si>
  <si>
    <t>Radne bilježnce</t>
  </si>
  <si>
    <t>Zavod za prostorno uređenja KCKŽ</t>
  </si>
  <si>
    <t>Florijanski trg 4/1, Koprivnica</t>
  </si>
  <si>
    <t>59262693789</t>
  </si>
  <si>
    <t>OV-4358/2020</t>
  </si>
  <si>
    <t>05.10.2020.</t>
  </si>
  <si>
    <t>28.09.2020.</t>
  </si>
  <si>
    <t>Izvješće o stanju u prostoru</t>
  </si>
  <si>
    <t>ASTREJA PLUS d.o.o.</t>
  </si>
  <si>
    <t>Karlovačka cesta 4J, Zagreb</t>
  </si>
  <si>
    <t>91448726740</t>
  </si>
  <si>
    <t>58027484</t>
  </si>
  <si>
    <t>30.10.2020.</t>
  </si>
  <si>
    <t>28.10.2020.</t>
  </si>
  <si>
    <t>Otklanjanje nedostataka u garantnom roku</t>
  </si>
  <si>
    <t>REGOČ d.o.o.</t>
  </si>
  <si>
    <t>Trg bana Josipa Jelačića 10, Zagreb</t>
  </si>
  <si>
    <t>92963223473</t>
  </si>
  <si>
    <t>2004005859</t>
  </si>
  <si>
    <t>06.11.2020.</t>
  </si>
  <si>
    <t>2.11.2020.</t>
  </si>
  <si>
    <t>Otklanjanje nedostataka u garantnom roku - opremanje DV Starigrad</t>
  </si>
  <si>
    <t>OV-5334/2020</t>
  </si>
  <si>
    <t>23.11.2020.</t>
  </si>
  <si>
    <t>17.11.2020.</t>
  </si>
  <si>
    <t>Low Carb - stanica</t>
  </si>
  <si>
    <t>Computer service d.o.o.</t>
  </si>
  <si>
    <t>Trg Sv. Jurja 6, Đurđevac</t>
  </si>
  <si>
    <t>119868031531</t>
  </si>
  <si>
    <t>OV-1882/2020</t>
  </si>
  <si>
    <t>27.11.2020.</t>
  </si>
  <si>
    <t>09.11.2020.</t>
  </si>
  <si>
    <t>E-tehničar</t>
  </si>
  <si>
    <t>MLD usluge d.o.o.</t>
  </si>
  <si>
    <t>Ivana Generalića bb, Koprivnica</t>
  </si>
  <si>
    <t>48278869268</t>
  </si>
  <si>
    <t>OV-1790/15</t>
  </si>
  <si>
    <t>02.03.2015.</t>
  </si>
  <si>
    <t>Koncesija</t>
  </si>
  <si>
    <t>Goran Trubelja</t>
  </si>
  <si>
    <t>Andrije Hebranga 50, Koprivnica</t>
  </si>
  <si>
    <t>11220346272</t>
  </si>
  <si>
    <t>OV-1016-15</t>
  </si>
  <si>
    <t>26.02.2015.</t>
  </si>
  <si>
    <t>Branko Zebec</t>
  </si>
  <si>
    <t>Vonodolska 71, Koprivnica</t>
  </si>
  <si>
    <t>28178772539</t>
  </si>
  <si>
    <t>OV-697-15</t>
  </si>
  <si>
    <t>25.02.2015.</t>
  </si>
  <si>
    <t>Bistra d.o.o.</t>
  </si>
  <si>
    <t>A. Radića 8/c, Đurđevac</t>
  </si>
  <si>
    <t>54591734025</t>
  </si>
  <si>
    <t>5402204943</t>
  </si>
  <si>
    <t>15.12.2020.</t>
  </si>
  <si>
    <t>10.12.2020.</t>
  </si>
  <si>
    <t>Otklanjanje nedostaka u garantnom roku OŠ ANG</t>
  </si>
  <si>
    <t>5402206713</t>
  </si>
  <si>
    <t>23.12.2020.</t>
  </si>
  <si>
    <t>17.12.2020.</t>
  </si>
  <si>
    <t>08.12.2027.</t>
  </si>
  <si>
    <t>Otklanjanje nedostaka u garantnom roku DV STARIGRAD</t>
  </si>
  <si>
    <t>Auto - Bušnja d.o.o.</t>
  </si>
  <si>
    <t>Peteranska cesta 16/D, Koprivnica</t>
  </si>
  <si>
    <t>80735905284</t>
  </si>
  <si>
    <t>OV-9149/2020</t>
  </si>
  <si>
    <t>22.12.2020.</t>
  </si>
  <si>
    <t>Tehnix d.o.o.</t>
  </si>
  <si>
    <t>Ulica Braće Radić 35, Donji Kraljevec</t>
  </si>
  <si>
    <t>78013846555</t>
  </si>
  <si>
    <t>5402207398</t>
  </si>
  <si>
    <t>24.12.2020.</t>
  </si>
  <si>
    <t>21.12.2020.</t>
  </si>
  <si>
    <t>DV Starigrad - otklanjanje nedostataka u garantnom roku</t>
  </si>
  <si>
    <t>21846792292</t>
  </si>
  <si>
    <t>31.10.2022.</t>
  </si>
  <si>
    <t>Koming d.o.o.</t>
  </si>
  <si>
    <t>OV-1871/2018</t>
  </si>
  <si>
    <t>11.01.2021.</t>
  </si>
  <si>
    <t>04.04.2018.</t>
  </si>
  <si>
    <t>10.12.2022.</t>
  </si>
  <si>
    <t>Močilski odvojak</t>
  </si>
  <si>
    <t>25.01.2021.</t>
  </si>
  <si>
    <t>18.01.2021.</t>
  </si>
  <si>
    <t>Prijevoz učenika OŠ</t>
  </si>
  <si>
    <t>Planmedia d.o.o.</t>
  </si>
  <si>
    <t>Florijanski trg 15, Koprivnica</t>
  </si>
  <si>
    <t>64292010696</t>
  </si>
  <si>
    <t>OV-520/2021</t>
  </si>
  <si>
    <t>09.02.2021.</t>
  </si>
  <si>
    <t>05.02.2021.</t>
  </si>
  <si>
    <t>OV-521/2021</t>
  </si>
  <si>
    <t>OV-852/2021</t>
  </si>
  <si>
    <t>25.02.2021.</t>
  </si>
  <si>
    <t>22.02.2021.</t>
  </si>
  <si>
    <t>Ugovor broj 104/2021</t>
  </si>
  <si>
    <t>OV-853/2021</t>
  </si>
  <si>
    <t>Mari Montage j.d.o.o.</t>
  </si>
  <si>
    <t>Kolodvorska 32, Reka</t>
  </si>
  <si>
    <t>59731272857</t>
  </si>
  <si>
    <t>OV-3589/2021</t>
  </si>
  <si>
    <t>12.05.2021.</t>
  </si>
  <si>
    <t>03.05.2021.</t>
  </si>
  <si>
    <t>Ugovor broj 0286/2021</t>
  </si>
  <si>
    <t>NITRE d.o.o.</t>
  </si>
  <si>
    <t>Ulica Antuna Mihanovića 58/A, Koprivnica</t>
  </si>
  <si>
    <t>09657527066</t>
  </si>
  <si>
    <t>OV-293/2018</t>
  </si>
  <si>
    <t>27.05.2021.</t>
  </si>
  <si>
    <t>02.02.2018.</t>
  </si>
  <si>
    <t>Ugovor broj 0451/2021</t>
  </si>
  <si>
    <t>Radio Drava d.o.o.</t>
  </si>
  <si>
    <t>Domžalska ulica 3, Koprivnica</t>
  </si>
  <si>
    <t>22549415829</t>
  </si>
  <si>
    <t>OV-2787/2020</t>
  </si>
  <si>
    <t>13.05.2021.</t>
  </si>
  <si>
    <t>23.04.2020.</t>
  </si>
  <si>
    <t>Radio Koprivnica d.o.o.</t>
  </si>
  <si>
    <t>Zagrebačka uloca bb, Koprivnica</t>
  </si>
  <si>
    <t>82897807376</t>
  </si>
  <si>
    <t>OV-2776/2020</t>
  </si>
  <si>
    <t>22.04.2020.</t>
  </si>
  <si>
    <t>RIS d.o.o.</t>
  </si>
  <si>
    <t>Pilepčić 10, Kastav</t>
  </si>
  <si>
    <t>LOST d.o.o.</t>
  </si>
  <si>
    <t>Kreše Golika 7, Zagreb</t>
  </si>
  <si>
    <t>89984971143</t>
  </si>
  <si>
    <t>OV - 6525/2021</t>
  </si>
  <si>
    <t>21.06.2021.</t>
  </si>
  <si>
    <t>02.06.2021.</t>
  </si>
  <si>
    <t>06.06.2024.</t>
  </si>
  <si>
    <t>Ligo grupa d.o.o.</t>
  </si>
  <si>
    <t>Josipa Bukovčana 2, Koprivnica</t>
  </si>
  <si>
    <t>95651037529</t>
  </si>
  <si>
    <t>OV-3076/2021</t>
  </si>
  <si>
    <t>29.06.2021.</t>
  </si>
  <si>
    <t>Ugovor broj 0530/2021</t>
  </si>
  <si>
    <t>COMPING d.o.o.</t>
  </si>
  <si>
    <t>Heinzelova 70, Zagreb</t>
  </si>
  <si>
    <t>09201087238</t>
  </si>
  <si>
    <t>OV- 3663/2021</t>
  </si>
  <si>
    <t>08.07.2021.</t>
  </si>
  <si>
    <t>07.07.2021.</t>
  </si>
  <si>
    <t>Ugovor broj 0543/2021</t>
  </si>
  <si>
    <t>CS Computer Systems d.o.o.</t>
  </si>
  <si>
    <t>Prečko 1A, Zagreb</t>
  </si>
  <si>
    <t>07989965722</t>
  </si>
  <si>
    <t>OV- 7605/2020</t>
  </si>
  <si>
    <t>30.08.2021.</t>
  </si>
  <si>
    <t>22.09.2020.</t>
  </si>
  <si>
    <t>Ugovor broj 1825/2020</t>
  </si>
  <si>
    <t>Instalacije Hovat d.o.o.</t>
  </si>
  <si>
    <t>Petefi Šandora 30, Legrad</t>
  </si>
  <si>
    <t>14630842385</t>
  </si>
  <si>
    <t>OV- 6757/2021</t>
  </si>
  <si>
    <t>01.09.2021.</t>
  </si>
  <si>
    <t>19.08.2021.</t>
  </si>
  <si>
    <t>24.12.2023.</t>
  </si>
  <si>
    <t>Ugovor broj 0660/2021</t>
  </si>
  <si>
    <t>05.10.2021.</t>
  </si>
  <si>
    <t>Velox Express j.d.o.o.</t>
  </si>
  <si>
    <t>Ivana Generalića 3, Koprivnica</t>
  </si>
  <si>
    <t>95698154503</t>
  </si>
  <si>
    <t>Eko invest d.o.o.</t>
  </si>
  <si>
    <t>Draškovičeva 50, Zagreb</t>
  </si>
  <si>
    <t>71819246783</t>
  </si>
  <si>
    <t>OV - 8039/2021</t>
  </si>
  <si>
    <t>19.10.2021.</t>
  </si>
  <si>
    <t>6.10.2021.</t>
  </si>
  <si>
    <t>Ugovor broj 0796/2021</t>
  </si>
  <si>
    <t>Obrt Barkop, Dalibor Bartolić</t>
  </si>
  <si>
    <t>Ivanovčanska 2c, Bjelovar</t>
  </si>
  <si>
    <t>22130550638</t>
  </si>
  <si>
    <t>OV-5838/2021</t>
  </si>
  <si>
    <t>27.10.2021.</t>
  </si>
  <si>
    <t>16.07.2021.</t>
  </si>
  <si>
    <t>06.09.2023.</t>
  </si>
  <si>
    <t>Ugovor broj 0595/2021</t>
  </si>
  <si>
    <t>OPREMA - PIT d.o.o.</t>
  </si>
  <si>
    <t>Koprivnička 23, Ludbreg</t>
  </si>
  <si>
    <t>57676913636</t>
  </si>
  <si>
    <t>OV - 3744/2021</t>
  </si>
  <si>
    <t>26.07.2021.</t>
  </si>
  <si>
    <t>30.09.2023.</t>
  </si>
  <si>
    <t>Ugovor broj 0605/2021</t>
  </si>
  <si>
    <t xml:space="preserve">Obrt TREŠČIN, Slavko Treščin </t>
  </si>
  <si>
    <t>Dravska 84, Đelekovec</t>
  </si>
  <si>
    <t>51627460245</t>
  </si>
  <si>
    <t>OV - 3385/2021</t>
  </si>
  <si>
    <t>21.07.2021.</t>
  </si>
  <si>
    <t>09.09.2023.</t>
  </si>
  <si>
    <t>Ugovor broj 0607/2021</t>
  </si>
  <si>
    <t>OV - 9687/2018</t>
  </si>
  <si>
    <t>10.12.2018.</t>
  </si>
  <si>
    <t>30.08.2023.</t>
  </si>
  <si>
    <t>Ugovor broj 0544/2021</t>
  </si>
  <si>
    <t>Zavod za prostorno uređenje KCKŽ županije</t>
  </si>
  <si>
    <t>Florijanski trg 4/I, Koprivnica</t>
  </si>
  <si>
    <t>OV - 5749/2021</t>
  </si>
  <si>
    <t>08.11.2021.</t>
  </si>
  <si>
    <t>03.11.2021.</t>
  </si>
  <si>
    <t>Ugovor broj 0909/2021</t>
  </si>
  <si>
    <t>OV - 5750/2021</t>
  </si>
  <si>
    <t>Ugovor broj 0910/2021</t>
  </si>
  <si>
    <t>15.11.2021.</t>
  </si>
  <si>
    <t>Ugovor broj 1113/2021</t>
  </si>
  <si>
    <t>Čazmatrans - Nova d.o.o.</t>
  </si>
  <si>
    <t>04767584912</t>
  </si>
  <si>
    <t>70-410-1602161.3</t>
  </si>
  <si>
    <t>Ugovor broj 0586/2021</t>
  </si>
  <si>
    <t>Garancija - dodatak</t>
  </si>
  <si>
    <t>OV - 199/2021</t>
  </si>
  <si>
    <t>Ugovor broj 0103/2021</t>
  </si>
  <si>
    <t>Zelena infrastruktura d.o.o.</t>
  </si>
  <si>
    <t>Fallerovo šetalište 22, Zagreb</t>
  </si>
  <si>
    <t>10241069297</t>
  </si>
  <si>
    <t>OV - 9846/2021</t>
  </si>
  <si>
    <t>22.11.2021.</t>
  </si>
  <si>
    <t>16.11.2021.</t>
  </si>
  <si>
    <t>Ugovor broj 1059/2021</t>
  </si>
  <si>
    <t>Vinodolska 52, Koprivnica</t>
  </si>
  <si>
    <t>OV - 70/2018</t>
  </si>
  <si>
    <t>11.01.2018.</t>
  </si>
  <si>
    <t>Ugovor broj 1107/2021</t>
  </si>
  <si>
    <t>54022265816</t>
  </si>
  <si>
    <t>16.12.2021.</t>
  </si>
  <si>
    <t>Ugovor broj 0423/2021</t>
  </si>
  <si>
    <t>SITOLOR d.o.o.</t>
  </si>
  <si>
    <t>Ugovor broj 1236/2021</t>
  </si>
  <si>
    <t>R.b.</t>
  </si>
  <si>
    <t xml:space="preserve">Naziv </t>
  </si>
  <si>
    <t>Vrsta</t>
  </si>
  <si>
    <t>Datum</t>
  </si>
  <si>
    <t>ERSTE &amp; STEIERMARKISCHE BANK d.d., Rijeka</t>
  </si>
  <si>
    <t>Zadužnica (OV-4810/2019)</t>
  </si>
  <si>
    <t>04.06.2019.</t>
  </si>
  <si>
    <t>Zadužnica (OV-8508/2019)</t>
  </si>
  <si>
    <t>13.11.2020.</t>
  </si>
  <si>
    <t>Podravska banka d.d. , Koprivnica</t>
  </si>
  <si>
    <t>Ministarstvo regionalnog razvoja i fondova Europske unije</t>
  </si>
  <si>
    <t>Zadužnica (OV-8959/2018)</t>
  </si>
  <si>
    <t>14.11.2018.</t>
  </si>
  <si>
    <t>OTP banka d.d. Split</t>
  </si>
  <si>
    <t>Zadužnica (OV-4895/2021)</t>
  </si>
  <si>
    <t>15.06.2021.</t>
  </si>
  <si>
    <t>Stanje na dan 31.12.2020.</t>
  </si>
  <si>
    <t>Povrati izdanih zadužnica/otplate glavnica kredita/novo izdana osig.plaćanja</t>
  </si>
  <si>
    <t>Stanje na dan 31.12.2021.</t>
  </si>
  <si>
    <t>Stranka u postupku</t>
  </si>
  <si>
    <t>30.06.2021.</t>
  </si>
  <si>
    <t>Sažeti opis prirode spora</t>
  </si>
  <si>
    <t>Procijenjeno vrijeme odljeva/priljeva sredstava</t>
  </si>
  <si>
    <t>Nema odljeva ni priljeva sredstava (čl. 139. st. 6. ZN)</t>
  </si>
  <si>
    <t>Parnični postupak radi povrata studentske stipendije</t>
  </si>
  <si>
    <t>Trgonom d.o.o. Novi Marof</t>
  </si>
  <si>
    <t>Parnični postupak radi otplate stana</t>
  </si>
  <si>
    <t>BILOKALNIK IPA</t>
  </si>
  <si>
    <t>Priznanje vlasništva (odljev nekretnine) - PARNIČNI POSTUPAK</t>
  </si>
  <si>
    <t>KOPRIVNICAPARKING  d.o.o.</t>
  </si>
  <si>
    <t xml:space="preserve">Potraživanje neplaćene naknade za koncesiju (naplata parkiranja) </t>
  </si>
  <si>
    <t>U  ovom trenutku je preuranjeno davati bilo kakve procjene</t>
  </si>
  <si>
    <t>VETERINARSKA STANICA KOPRIVNICA d.o.o.</t>
  </si>
  <si>
    <t>Kazneni postupak radi prijevare u gospodarskom poslovanju, Grad oštećen za naprijed navedeni iznos</t>
  </si>
  <si>
    <t>PRIM d.o.o. Koprivnica</t>
  </si>
  <si>
    <t>Razvrgnuće suvlasničke zajednice  k.č.br. 1319, k.o. Koprivnica</t>
  </si>
  <si>
    <t>Moguć odlijev  ali i priliv financijskih sredstava  ovisno o presudi</t>
  </si>
  <si>
    <t>Tužba radi predaje u posjed dijela   k.č.br. 1319, k.o. Koprivnica</t>
  </si>
  <si>
    <t>Nema odljeva ni priljeva sredstava (čl. 139. st. 6. ZN) - samo sudski troškovi</t>
  </si>
  <si>
    <t>Priznavanje vlasništva- evt sudski troškovi</t>
  </si>
  <si>
    <t>Priznavanje prava vlasništva</t>
  </si>
  <si>
    <t>Mogući eventualni sudski troškovi</t>
  </si>
  <si>
    <t>Naknada za oduzeto zemljište</t>
  </si>
  <si>
    <t>Odbije tužbeni zahtjev tužitelja, postupak je povodom žalbe u postupku pred Županijskim sudom</t>
  </si>
  <si>
    <t>Naknada za nekretninu-nerazvrstanu cestu</t>
  </si>
  <si>
    <t>Moguć je odlijev i sudski troškovi, za sada neizvjestan ishod spora</t>
  </si>
  <si>
    <t>UKUPNO</t>
  </si>
  <si>
    <t xml:space="preserve">Korisnik </t>
  </si>
  <si>
    <t xml:space="preserve">Iznos </t>
  </si>
  <si>
    <t>1.</t>
  </si>
  <si>
    <r>
      <t xml:space="preserve">GKP "Komunalac"                       </t>
    </r>
    <r>
      <rPr>
        <b/>
        <i/>
        <sz val="10"/>
        <color indexed="8"/>
        <rFont val="Calibri"/>
        <family val="2"/>
        <charset val="238"/>
        <scheme val="minor"/>
      </rPr>
      <t xml:space="preserve">Pevec     </t>
    </r>
    <r>
      <rPr>
        <sz val="10"/>
        <color indexed="8"/>
        <rFont val="Calibri"/>
        <family val="2"/>
        <charset val="238"/>
        <scheme val="minor"/>
      </rPr>
      <t xml:space="preserve">       
</t>
    </r>
    <r>
      <rPr>
        <b/>
        <i/>
        <sz val="10"/>
        <color indexed="8"/>
        <rFont val="Calibri"/>
        <family val="2"/>
        <charset val="238"/>
        <scheme val="minor"/>
      </rPr>
      <t xml:space="preserve">Partija 00-411-0105219.0 </t>
    </r>
    <r>
      <rPr>
        <sz val="10"/>
        <color indexed="8"/>
        <rFont val="Calibri"/>
        <family val="2"/>
        <charset val="238"/>
        <scheme val="minor"/>
      </rPr>
      <t xml:space="preserve">               </t>
    </r>
  </si>
  <si>
    <t>Suglasnost</t>
  </si>
  <si>
    <r>
      <t xml:space="preserve">GKP "Komunalac"                      </t>
    </r>
    <r>
      <rPr>
        <b/>
        <sz val="10"/>
        <color theme="1"/>
        <rFont val="Calibri"/>
        <family val="2"/>
        <charset val="238"/>
        <scheme val="minor"/>
      </rPr>
      <t>Sportska dvorana OŠ "Đuro Ester"</t>
    </r>
    <r>
      <rPr>
        <b/>
        <i/>
        <sz val="10"/>
        <color indexed="8"/>
        <rFont val="Calibri"/>
        <family val="2"/>
        <charset val="238"/>
        <scheme val="minor"/>
      </rPr>
      <t xml:space="preserve">     </t>
    </r>
    <r>
      <rPr>
        <sz val="10"/>
        <color indexed="8"/>
        <rFont val="Calibri"/>
        <family val="2"/>
        <charset val="238"/>
        <scheme val="minor"/>
      </rPr>
      <t xml:space="preserve">       
</t>
    </r>
    <r>
      <rPr>
        <b/>
        <i/>
        <sz val="10"/>
        <color indexed="8"/>
        <rFont val="Calibri"/>
        <family val="2"/>
        <charset val="238"/>
        <scheme val="minor"/>
      </rPr>
      <t xml:space="preserve">Partija 00-411-01055644.7 </t>
    </r>
    <r>
      <rPr>
        <sz val="10"/>
        <color indexed="8"/>
        <rFont val="Calibri"/>
        <family val="2"/>
        <charset val="238"/>
        <scheme val="minor"/>
      </rPr>
      <t xml:space="preserve">               </t>
    </r>
  </si>
  <si>
    <t>Jamstvo</t>
  </si>
  <si>
    <t>11.030.419,96 kn*</t>
  </si>
  <si>
    <t>* Iznos ukupno iskorištenog kredita je 11.345.574,81 kn</t>
  </si>
  <si>
    <t>31.12.2022.</t>
  </si>
  <si>
    <t>Općina Koprivnički Ivanec</t>
  </si>
  <si>
    <t>Naknada za korištenje odlagališta otpada</t>
  </si>
  <si>
    <t>Parnični postupak radi isplate pogrebnih troškova</t>
  </si>
  <si>
    <t>Parnični postupak radi činidbe (niveliranje betonskih rubnjaka)</t>
  </si>
  <si>
    <t>Datum povrata</t>
  </si>
  <si>
    <t>16</t>
  </si>
  <si>
    <t>17</t>
  </si>
  <si>
    <t>26.11.2044.</t>
  </si>
  <si>
    <t>Ugovor broj  0394/2018</t>
  </si>
  <si>
    <t>Ugovor broj  0584/2018</t>
  </si>
  <si>
    <t>31.12.2023.</t>
  </si>
  <si>
    <t>01.11.2025.</t>
  </si>
  <si>
    <t>01.12.2027.</t>
  </si>
  <si>
    <t>Ugovor broj 0215/2020</t>
  </si>
  <si>
    <t>11.02.2023 + 30 dana respiro</t>
  </si>
  <si>
    <t>Ugovor broj  109/2022</t>
  </si>
  <si>
    <t>Promidžba tisak</t>
  </si>
  <si>
    <t>Ugovor broj 109/2022</t>
  </si>
  <si>
    <t>15.11.2024.</t>
  </si>
  <si>
    <t>Uredski namještaj za grad i pk</t>
  </si>
  <si>
    <t>Ugovor broj 103/2021</t>
  </si>
  <si>
    <t>Svibanj 2046.</t>
  </si>
  <si>
    <t>15.09.2023.</t>
  </si>
  <si>
    <t>Javna rasvjeta Mliklinovec</t>
  </si>
  <si>
    <t>23.02.2023.</t>
  </si>
  <si>
    <t>Ugovor broj 0138/2022</t>
  </si>
  <si>
    <t>Promidžba putem radija</t>
  </si>
  <si>
    <t>Ugovor broj 0137/2022</t>
  </si>
  <si>
    <t>Ugovor broj 0182/2021</t>
  </si>
  <si>
    <t xml:space="preserve">Prijenosna računala </t>
  </si>
  <si>
    <t>Lipanj 2046.</t>
  </si>
  <si>
    <t>07.07.2026.</t>
  </si>
  <si>
    <t>Stolna računala</t>
  </si>
  <si>
    <t>Računala i računalna oprema za Grad Koprivnicu i pk</t>
  </si>
  <si>
    <t>Radovi na ventilaciji podrumskog prostora Muzeja Grada K.</t>
  </si>
  <si>
    <t>01.09.2023.</t>
  </si>
  <si>
    <t>Strateška procjena utjecaja za okoliš</t>
  </si>
  <si>
    <t>Uređenje unutarnjeg platoa zgrade Domoljuba</t>
  </si>
  <si>
    <t>Sanacija hidrantske mreže DV Tratinčica</t>
  </si>
  <si>
    <t>Izgradnja nadstrešnice i pristupne rampe u područnoj školi Starigrad</t>
  </si>
  <si>
    <t>Instalacije Horvat d.o.o.</t>
  </si>
  <si>
    <t>Rekonstrukcija kuhinje COOR</t>
  </si>
  <si>
    <t>15.07.2023.</t>
  </si>
  <si>
    <t>Izrada II. Izmjena i dopuna GUP-a</t>
  </si>
  <si>
    <t>Izrada III. izmjena i dopuna Prostornog plana uređenja GKC</t>
  </si>
  <si>
    <t>08.08.2023.</t>
  </si>
  <si>
    <t>14.06.2024.</t>
  </si>
  <si>
    <t>31.01.2023.</t>
  </si>
  <si>
    <t>Krajobrazna osnova Grada Koprivnice</t>
  </si>
  <si>
    <t>03.10.2024.</t>
  </si>
  <si>
    <t>Javna rasvjeta i kk - kompleks Cerine - otklanjanje nedostataka u garantnom roku</t>
  </si>
  <si>
    <t>17.01.2025.</t>
  </si>
  <si>
    <t>Močilski odvojak - otklanjanje nedostataka u garantnom roku</t>
  </si>
  <si>
    <t>Infoprojekt d.o.o.</t>
  </si>
  <si>
    <t>Zvonimirova 20a, Rijeka</t>
  </si>
  <si>
    <t>47097666873</t>
  </si>
  <si>
    <t>58004581/22</t>
  </si>
  <si>
    <t>10.01.2022.</t>
  </si>
  <si>
    <t>30.01.2023.</t>
  </si>
  <si>
    <t>Ugovor broj 1286/2021</t>
  </si>
  <si>
    <t>Održavanje programa</t>
  </si>
  <si>
    <t>NFO d.o.o.</t>
  </si>
  <si>
    <t>Ksaver 152, Zagreb</t>
  </si>
  <si>
    <t>19590727564</t>
  </si>
  <si>
    <t>OV-4173/2021</t>
  </si>
  <si>
    <t>11.01.2022.</t>
  </si>
  <si>
    <t>28.12.2021.</t>
  </si>
  <si>
    <t>Siječanj 2023.</t>
  </si>
  <si>
    <t>Ugovor broj 1323/2021</t>
  </si>
  <si>
    <t>Projektantski nadzor - rekonrukcija glavnih gradskih trgova</t>
  </si>
  <si>
    <t>00-410-1602252.5</t>
  </si>
  <si>
    <t>15.01.2022.</t>
  </si>
  <si>
    <t>13.01.2022.</t>
  </si>
  <si>
    <t>15.03.2026.</t>
  </si>
  <si>
    <t>Ugovor broj 1350/2021</t>
  </si>
  <si>
    <t>HP - Hrvatska pošta d.d.</t>
  </si>
  <si>
    <t>Jurišičeva 13, Zagreb</t>
  </si>
  <si>
    <t>87311810356</t>
  </si>
  <si>
    <t>7/2022-G-DPVPJS</t>
  </si>
  <si>
    <t>20.01.2022.</t>
  </si>
  <si>
    <t>Ugovor broj 1215/2021</t>
  </si>
  <si>
    <t>Poštanske usluge</t>
  </si>
  <si>
    <t>Glas Podravine d.o.o.</t>
  </si>
  <si>
    <t>Matije Gupce 2, Koprivnica</t>
  </si>
  <si>
    <t>25232881495</t>
  </si>
  <si>
    <t>OV - 620/2022</t>
  </si>
  <si>
    <t>21.02.2022.</t>
  </si>
  <si>
    <t>15.02.2022.</t>
  </si>
  <si>
    <t>11.02.2023. + 30 dana respiro</t>
  </si>
  <si>
    <t>Ugovor  broj 108/2022</t>
  </si>
  <si>
    <t>Usluge promidžbe</t>
  </si>
  <si>
    <t>Croatia Poliklinika d.o.o.</t>
  </si>
  <si>
    <t>Ulica Grada Vukovara 62, Zagreb</t>
  </si>
  <si>
    <t>80848401890</t>
  </si>
  <si>
    <t>410106754</t>
  </si>
  <si>
    <t>02.03.2022.</t>
  </si>
  <si>
    <t>23.02.2022.</t>
  </si>
  <si>
    <t>13.02.2024.</t>
  </si>
  <si>
    <t>Ugovor broj 0101/2022</t>
  </si>
  <si>
    <t>Usluga sistematskih pregleda</t>
  </si>
  <si>
    <t>LABOS d.o.o.</t>
  </si>
  <si>
    <t>Pavlinska 5, Varaždin</t>
  </si>
  <si>
    <t>48114293272</t>
  </si>
  <si>
    <t>OV - 1577/2022</t>
  </si>
  <si>
    <t>18.03.2022.</t>
  </si>
  <si>
    <t>16.03.2022.</t>
  </si>
  <si>
    <t>Ugovor broj 0190/2022</t>
  </si>
  <si>
    <t>Izrada projektne dokumentacije za rekonstrukciju Starčevićeve ulice i javne rasvjete</t>
  </si>
  <si>
    <t>KOVA d.o.o.</t>
  </si>
  <si>
    <t>Braće Radić 122B, Velika Gorica</t>
  </si>
  <si>
    <t>31948370674</t>
  </si>
  <si>
    <t>5402283027</t>
  </si>
  <si>
    <t>28.03.2022.</t>
  </si>
  <si>
    <t>22.03.2022.</t>
  </si>
  <si>
    <t>18.03.2025.</t>
  </si>
  <si>
    <t>Ugovor broj 0090/2022</t>
  </si>
  <si>
    <t>Grupa 1. Kontejneri za odvoz otpada</t>
  </si>
  <si>
    <t>ORCUS PLUS d.o.o.</t>
  </si>
  <si>
    <t>Svilno 91, Općina Čavle</t>
  </si>
  <si>
    <t>70812508533</t>
  </si>
  <si>
    <t>OV - 866/2022</t>
  </si>
  <si>
    <t>07.04.2022.</t>
  </si>
  <si>
    <t>25.03.2024.</t>
  </si>
  <si>
    <t>Ugovor broj 0222/2022</t>
  </si>
  <si>
    <t>Nabava higijenskog materijala</t>
  </si>
  <si>
    <t>OV - 5247/2021</t>
  </si>
  <si>
    <t>20.04.2022.</t>
  </si>
  <si>
    <t>21.12.2023.</t>
  </si>
  <si>
    <t>Ugovor broj 0795/2021</t>
  </si>
  <si>
    <t>Uređenje okoliša s južne strane OŠ "Đuro Ester" Koprivnica</t>
  </si>
  <si>
    <t>Švenda građenje d.o.o.</t>
  </si>
  <si>
    <t>Kraljice Jelene 26, Koprivnica</t>
  </si>
  <si>
    <t>23340551018</t>
  </si>
  <si>
    <t>OV-3967/2018</t>
  </si>
  <si>
    <t>29.04.2022.</t>
  </si>
  <si>
    <t>15.05.2018.</t>
  </si>
  <si>
    <t>14.12.2023.</t>
  </si>
  <si>
    <t>Ugovor broj 0906/2021</t>
  </si>
  <si>
    <t>Građevinska sanacija pročelja crkve SV. Antuna Padovanskog</t>
  </si>
  <si>
    <t>CompING d.o.o.</t>
  </si>
  <si>
    <t>Ulica Vjekoslava Heinzela 70, Zagreb</t>
  </si>
  <si>
    <t>5402289382</t>
  </si>
  <si>
    <t>26.04.2022.</t>
  </si>
  <si>
    <t>25.04.2022.</t>
  </si>
  <si>
    <t>04.05.2027.</t>
  </si>
  <si>
    <t>Ugovor broj 0271/2022</t>
  </si>
  <si>
    <t>Nabava računala i računalna oprema - Grupa D - otklanjanje nedostataka u garantnom roku</t>
  </si>
  <si>
    <t>Braće Radić 122b, Velika Gorica</t>
  </si>
  <si>
    <t>31948870674</t>
  </si>
  <si>
    <t>5402290616</t>
  </si>
  <si>
    <t>13.05.2022.</t>
  </si>
  <si>
    <t>02.05.2022.</t>
  </si>
  <si>
    <t>29.04.2025.</t>
  </si>
  <si>
    <t>Ugovor broj 0094/2022</t>
  </si>
  <si>
    <t>Grupa 3. - nabava komunalne opreme (otklanjanje nedostataka u garantnom roku</t>
  </si>
  <si>
    <t>Cortina design d.o.o.</t>
  </si>
  <si>
    <t>Čret 83F, Zagreb</t>
  </si>
  <si>
    <t>58676830410</t>
  </si>
  <si>
    <t>OV-2180/2022</t>
  </si>
  <si>
    <t>25.05.2022.</t>
  </si>
  <si>
    <t>14.04.2022.</t>
  </si>
  <si>
    <t>22.08.2024.</t>
  </si>
  <si>
    <t>Ugovor broj 0300/2022</t>
  </si>
  <si>
    <t>Nabava rolo zavjesa za OŠ "Podolice"</t>
  </si>
  <si>
    <t>OV-2179/2022</t>
  </si>
  <si>
    <t>TEHNET d.o.o.</t>
  </si>
  <si>
    <t>Vranjički put 11, Grad Solin</t>
  </si>
  <si>
    <t>14557584577</t>
  </si>
  <si>
    <t>4101069831</t>
  </si>
  <si>
    <t>19.05.2023.</t>
  </si>
  <si>
    <t>Ugovor broj 0309/2022</t>
  </si>
  <si>
    <t>Nabava računala i računalna oprema - Grupa B - otklanjanje nedostataka u garantnom roku</t>
  </si>
  <si>
    <t>2204003389</t>
  </si>
  <si>
    <t>20.06.2022.</t>
  </si>
  <si>
    <t>15.06.2022.</t>
  </si>
  <si>
    <t>05.06.2023.</t>
  </si>
  <si>
    <t>Ugovor broj 0516/2022</t>
  </si>
  <si>
    <t>Nabava licenci za program "Ensolva"</t>
  </si>
  <si>
    <t>Veterinarska stanoca  - NOVA d.o.o.</t>
  </si>
  <si>
    <t>M.P.Miškine 46, Koprivnica</t>
  </si>
  <si>
    <t>06996886088</t>
  </si>
  <si>
    <t>OV - 5475/2022</t>
  </si>
  <si>
    <t>07.07.2022.</t>
  </si>
  <si>
    <t>30.06.2023.</t>
  </si>
  <si>
    <t>Ugovor broj 0588/2022</t>
  </si>
  <si>
    <t>Hvatanje i sakupljanje napuštenih pasa</t>
  </si>
  <si>
    <t>199/2022-G-DVPPJS</t>
  </si>
  <si>
    <t>16.08.2022.</t>
  </si>
  <si>
    <t>10.08.2022.</t>
  </si>
  <si>
    <t>28.07.2029.</t>
  </si>
  <si>
    <t>Ugovor broj 2469/2020</t>
  </si>
  <si>
    <t>Otklanjanje nedostataka u garantnom roku - OŠ "Podolice"</t>
  </si>
  <si>
    <t>OV - 3734/2022</t>
  </si>
  <si>
    <t>17.08.2022.</t>
  </si>
  <si>
    <t>28.07.2022.</t>
  </si>
  <si>
    <t>26.07.2024.</t>
  </si>
  <si>
    <t>Garantni rok - izvođenje radova na izgradnji pristupne prometnice Cerine</t>
  </si>
  <si>
    <t>LABOR d.o.o.</t>
  </si>
  <si>
    <t>Obrtnička ulica 2, Koprivnica</t>
  </si>
  <si>
    <t>5402306504</t>
  </si>
  <si>
    <t>04.08.2022.</t>
  </si>
  <si>
    <t>26.07.2027.</t>
  </si>
  <si>
    <t>Ugovor broj 0359/2022</t>
  </si>
  <si>
    <t>Uredska oprema i namještaj - Grad i PK (otklanjanje nedostataka u garanatnom roku)</t>
  </si>
  <si>
    <t>Ulica Frana Galovića 10, Koprivnica</t>
  </si>
  <si>
    <t>59366171025</t>
  </si>
  <si>
    <t>OV - 3945/2022</t>
  </si>
  <si>
    <t>11.08.2022.</t>
  </si>
  <si>
    <t>30.05.2023.</t>
  </si>
  <si>
    <t>Ugovor broj 0489/2022</t>
  </si>
  <si>
    <t>Čuvarske usluge i videonadzor - uredno izvršenje ugovora</t>
  </si>
  <si>
    <t>OV - 2979/2019</t>
  </si>
  <si>
    <t>18.08.2022.</t>
  </si>
  <si>
    <t>31.05.2023.</t>
  </si>
  <si>
    <t>OV - 2980/2019</t>
  </si>
  <si>
    <t>Graditeljstvo Vrabelj, Martina Vrabelj</t>
  </si>
  <si>
    <t>Kozarnjak 30, Koprivnica</t>
  </si>
  <si>
    <t>39614917534</t>
  </si>
  <si>
    <t>OV - 2051/2022</t>
  </si>
  <si>
    <t>31.08.2022.</t>
  </si>
  <si>
    <t>19.04.2022.</t>
  </si>
  <si>
    <t>21.06.2024.</t>
  </si>
  <si>
    <t>Ugovor broj 0268/2022</t>
  </si>
  <si>
    <t>Rekonstrukcija dvorane OŠ "Đuro Ester" - garantni rok</t>
  </si>
  <si>
    <t>SDS gradnja d.o.o.</t>
  </si>
  <si>
    <t>Starogradska 10, Reka Koprivnica</t>
  </si>
  <si>
    <t>25558326636</t>
  </si>
  <si>
    <t>OV - 2631/2022</t>
  </si>
  <si>
    <t>30.03.2022.</t>
  </si>
  <si>
    <t>04.08.2024.</t>
  </si>
  <si>
    <t>Ugovor broj 0208/2022</t>
  </si>
  <si>
    <t>II. Faza sanacije krovišta zgrade</t>
  </si>
  <si>
    <t>OV- 3753/20222</t>
  </si>
  <si>
    <t>01.09.2022.</t>
  </si>
  <si>
    <t>26.08.2022.</t>
  </si>
  <si>
    <t>21.06.2023.</t>
  </si>
  <si>
    <t>Ugovor broj 0732/2022</t>
  </si>
  <si>
    <t>Prijevoz učenika  - grupa A</t>
  </si>
  <si>
    <t>OV- 3754/20222</t>
  </si>
  <si>
    <t>Prijevoz učenika  - grupa C</t>
  </si>
  <si>
    <t>Varaždinska ulica, odvojak II, broj 2, Varaždin</t>
  </si>
  <si>
    <t>OV - 3624/2022</t>
  </si>
  <si>
    <t>07.09.2022.</t>
  </si>
  <si>
    <t>30.08.2022.</t>
  </si>
  <si>
    <t>Ugovor broj 0733/2022</t>
  </si>
  <si>
    <t>Prijevoz učenika  - grupa B</t>
  </si>
  <si>
    <t>Savski gaj XIII, put 6, Zagreb</t>
  </si>
  <si>
    <t>OV - 20634/2022</t>
  </si>
  <si>
    <t>Ugovor broj 0736/2022</t>
  </si>
  <si>
    <t>Radne bilježnice za OŠ</t>
  </si>
  <si>
    <t>OV - 848/2022</t>
  </si>
  <si>
    <t>12.09.2022.</t>
  </si>
  <si>
    <t xml:space="preserve">Nabava higijenskog materijala - aneks ugovora </t>
  </si>
  <si>
    <t>Croatia osiguranje d.d.</t>
  </si>
  <si>
    <t>250/2022- G- DPVPJS</t>
  </si>
  <si>
    <t>04.09.2022.</t>
  </si>
  <si>
    <t>21.09.2022.</t>
  </si>
  <si>
    <t>01.12.2025.</t>
  </si>
  <si>
    <t>Okvirni sporazum 0779/2022</t>
  </si>
  <si>
    <t>Osiguranje vozila, osoba i imovine - uredno izvršenje ugovora</t>
  </si>
  <si>
    <t>Čazmatrans - NOVA d.o.o.</t>
  </si>
  <si>
    <t>M. Novačića 10, Čazma</t>
  </si>
  <si>
    <t>70-410-1602397.7</t>
  </si>
  <si>
    <t>07.10.2022.</t>
  </si>
  <si>
    <t>22.09.2022.</t>
  </si>
  <si>
    <t>Okvirni sporazum 0586/2021</t>
  </si>
  <si>
    <t>70-410-1602442.6</t>
  </si>
  <si>
    <t>30.11.2022.</t>
  </si>
  <si>
    <t>22.11.2022.</t>
  </si>
  <si>
    <t>DANI - FAS d.o.o.</t>
  </si>
  <si>
    <t>Močilski odvojak I 8, Koprivnica</t>
  </si>
  <si>
    <t>12370407189</t>
  </si>
  <si>
    <t>OV - 7959/2022</t>
  </si>
  <si>
    <t>12.10.2022.</t>
  </si>
  <si>
    <t>11.10.2022.</t>
  </si>
  <si>
    <t>30.09.2024.</t>
  </si>
  <si>
    <t>Ugovor broj 0324/2022</t>
  </si>
  <si>
    <t>Garantni rok - izvođenje radova, sanacija  zgrade Merić</t>
  </si>
  <si>
    <t>Hubys d.o.o.</t>
  </si>
  <si>
    <t>Ulica Vinički odvojak II 25, Koprivnica</t>
  </si>
  <si>
    <t>04338773229</t>
  </si>
  <si>
    <t>OV - 4535/2022</t>
  </si>
  <si>
    <t>13.10.2022.</t>
  </si>
  <si>
    <t>14.10.2047.</t>
  </si>
  <si>
    <t>Ugovor broj 0962/2022</t>
  </si>
  <si>
    <t>Osinivanje prava građenja</t>
  </si>
  <si>
    <t>34181025176</t>
  </si>
  <si>
    <t>5402315780</t>
  </si>
  <si>
    <t>14.10.2022.</t>
  </si>
  <si>
    <t>04.10.2022.</t>
  </si>
  <si>
    <t>30.09.2029.</t>
  </si>
  <si>
    <t>Ugovor broj 0121/2022</t>
  </si>
  <si>
    <t>Izgradnja sportskog objekta "NK Močile"</t>
  </si>
  <si>
    <t>SMART AUDIOVISUAL d.o.o.</t>
  </si>
  <si>
    <t>Zagrebačka cesta 145A, Zagreb</t>
  </si>
  <si>
    <t>27836144784</t>
  </si>
  <si>
    <t>2204005840</t>
  </si>
  <si>
    <t>21.10.2022.</t>
  </si>
  <si>
    <t>19.10.2022.</t>
  </si>
  <si>
    <t>15.10.2025.</t>
  </si>
  <si>
    <t>Ugovor broj 0737/2022</t>
  </si>
  <si>
    <t>Kinoprojektor - otklanjanje nedostataka u garantnom roku</t>
  </si>
  <si>
    <t>Stolarija Flac j.d.o.o.</t>
  </si>
  <si>
    <t>Ulica Braće Radić 87, Koprivnica</t>
  </si>
  <si>
    <t>43416057982</t>
  </si>
  <si>
    <t>OV - 5061/2022</t>
  </si>
  <si>
    <t>25.10.2022.</t>
  </si>
  <si>
    <t>24.06.2022.</t>
  </si>
  <si>
    <t>14.10.2024.</t>
  </si>
  <si>
    <t>Ugovor broj 0540/2022</t>
  </si>
  <si>
    <t>Zamjena stolarija na zgradu Galerije Koprivnica</t>
  </si>
  <si>
    <t>OV - 2225/2021</t>
  </si>
  <si>
    <t>17.03.2021.</t>
  </si>
  <si>
    <t>10.10.2024.</t>
  </si>
  <si>
    <t>Ugovor broj 0539/2022</t>
  </si>
  <si>
    <t>Sanacija hidroizolacije podrumske kotlovnice dvorane Domoljub</t>
  </si>
  <si>
    <t>Školski servis d.o.o.</t>
  </si>
  <si>
    <t>Hvarska 5, Zagreb</t>
  </si>
  <si>
    <t>92518824224</t>
  </si>
  <si>
    <t>OV - 3130/2020</t>
  </si>
  <si>
    <t>26.10.2022.</t>
  </si>
  <si>
    <t>08.05.2020.</t>
  </si>
  <si>
    <t>20.07.2024.</t>
  </si>
  <si>
    <t>Ugovor broj 0517/2022</t>
  </si>
  <si>
    <t>Nabava opreme za osnovna škole</t>
  </si>
  <si>
    <t>OPSTANAK  d.o.o.</t>
  </si>
  <si>
    <t>Poljička cestra 1, Split</t>
  </si>
  <si>
    <t>65655698625</t>
  </si>
  <si>
    <t>5402318983</t>
  </si>
  <si>
    <t>02.11.2022.</t>
  </si>
  <si>
    <t>24.10.2022.</t>
  </si>
  <si>
    <t>21.10.2027.</t>
  </si>
  <si>
    <t>Ugovor broj 0776/2022</t>
  </si>
  <si>
    <t>Nabava IT opreme za OŠ "Podolice"</t>
  </si>
  <si>
    <t>Multimedija KC d.o.o.</t>
  </si>
  <si>
    <t>Ulica Križevačka 31, Koprivnica</t>
  </si>
  <si>
    <t>00141257127</t>
  </si>
  <si>
    <t>OV - 4784/2022</t>
  </si>
  <si>
    <t>03.11.2022.</t>
  </si>
  <si>
    <t>03.11.2047.</t>
  </si>
  <si>
    <t xml:space="preserve">Ugovor broj 1091/2022 </t>
  </si>
  <si>
    <t>Osnivanje prava građenja poduzetnička zona Dravska</t>
  </si>
  <si>
    <t>Petgrad d.o.o.</t>
  </si>
  <si>
    <t>Trg Tomislava dr. Bardeka 4, Koprivnica</t>
  </si>
  <si>
    <t>94583663664</t>
  </si>
  <si>
    <t>OV - 8475/2022</t>
  </si>
  <si>
    <t>04.11.2022.</t>
  </si>
  <si>
    <t>30.04.2023.</t>
  </si>
  <si>
    <t>Ugovor broj 1081/2022</t>
  </si>
  <si>
    <t>Izgradnja plana rekreacijske zone  "Cerine"</t>
  </si>
  <si>
    <t>NB 7 Industry d.o.o.</t>
  </si>
  <si>
    <t>Dankovečka ulica 8, Zagreb</t>
  </si>
  <si>
    <t>89248576803</t>
  </si>
  <si>
    <t>OV - 8825/2022</t>
  </si>
  <si>
    <t>21.11.2022.</t>
  </si>
  <si>
    <t>14.11.2022.</t>
  </si>
  <si>
    <t>08.02.2023.</t>
  </si>
  <si>
    <t>Ugovor broj 1132/2022</t>
  </si>
  <si>
    <t>Klizalište</t>
  </si>
  <si>
    <t>OV - 5638/2022</t>
  </si>
  <si>
    <t>29.11.2022.</t>
  </si>
  <si>
    <t>120 dana od uvođenja u posao</t>
  </si>
  <si>
    <t>Ugovor broj 1176/2022</t>
  </si>
  <si>
    <t>Radovi na izgradnji u stambenoj zoni "Lenišće B5"</t>
  </si>
  <si>
    <t>VIAS d.o.o.</t>
  </si>
  <si>
    <t>Ulica gibanična 28, Koprivnica</t>
  </si>
  <si>
    <t>06132658363</t>
  </si>
  <si>
    <t>OV - 9087/2022</t>
  </si>
  <si>
    <t>06.12.2022.</t>
  </si>
  <si>
    <t>24.11.2022.</t>
  </si>
  <si>
    <t>24.11.2047.</t>
  </si>
  <si>
    <t>Ugovor broj 1172/2022</t>
  </si>
  <si>
    <t>Osnivanje prava građenja</t>
  </si>
  <si>
    <t>Hemomont (Kristijan Hemetek)</t>
  </si>
  <si>
    <t>Draganovec 14, Koprivnica</t>
  </si>
  <si>
    <t>71366600985</t>
  </si>
  <si>
    <t>OV - 9211/2022</t>
  </si>
  <si>
    <t>30.11.2047.</t>
  </si>
  <si>
    <t>Ugovor broj 1171/2022</t>
  </si>
  <si>
    <t>PETARDA d.o.o.</t>
  </si>
  <si>
    <t>Ulica Dobriše Cesarića 9, Zagreb</t>
  </si>
  <si>
    <t>59113853010</t>
  </si>
  <si>
    <t>22025280064</t>
  </si>
  <si>
    <t>20.12.2022.</t>
  </si>
  <si>
    <t>08.12.2022.</t>
  </si>
  <si>
    <t>22.03.2023.</t>
  </si>
  <si>
    <t>Ugovor broj 1155/2022</t>
  </si>
  <si>
    <t>Izgradnja skate parka</t>
  </si>
  <si>
    <t>Ulica Pavla Radića 12, Slavonski Brod</t>
  </si>
  <si>
    <t>21520217808</t>
  </si>
  <si>
    <t>541397</t>
  </si>
  <si>
    <t>21.12.2022.</t>
  </si>
  <si>
    <t>Rekonstrukcija glavnih gradskih trgova</t>
  </si>
  <si>
    <t>Zadužnica (OV-3999/2021)</t>
  </si>
  <si>
    <t>12.05.2022.</t>
  </si>
  <si>
    <t>Zadužnica (OV-2852/2020)</t>
  </si>
  <si>
    <t>22.04.2022.</t>
  </si>
  <si>
    <t>Stanje na dan 31.12.2022.</t>
  </si>
  <si>
    <t>Grad je podnio prigovor. Rad na sprječavanju odljeva sredstava.</t>
  </si>
  <si>
    <t>Privredna banka Zagreb d.d.</t>
  </si>
  <si>
    <t>Dug ostavitelja ošasne imovine</t>
  </si>
  <si>
    <t>Grad je podnio prigovor. Ne bi trebalo biti odljeva sredstava.</t>
  </si>
  <si>
    <t>HEP ELEKTRA d.o.o.</t>
  </si>
  <si>
    <t>Dug za potrošenu električnu energiju</t>
  </si>
  <si>
    <t>Grad je podnio odgovor na tužbu. Rad na sprječavanju odljeva sredstava.</t>
  </si>
  <si>
    <t>Prihvaćen tužbeni zahtjev Grada. Tuženica podnijela žalbu. Priljev sredstava u narednim godinama.</t>
  </si>
  <si>
    <t xml:space="preserve">Parnični postupak radi isplate zakupnine </t>
  </si>
  <si>
    <t>Prihvaćen tužbeni zahtjev Grada. Tuženik podnio žalbu. Priljev sredstava moguć ove ili iduće godine.</t>
  </si>
  <si>
    <t>Grad je podnio odgovor na tužbu. U ovom trenutku je preuranjeno davati bilo kakve procjene.</t>
  </si>
  <si>
    <t>Parnični postupak radi isplate zakupnine</t>
  </si>
  <si>
    <t>Grad je podnio tužbu. Priljev sredstava se očekuje tijekom ove godine.</t>
  </si>
  <si>
    <t xml:space="preserve">Dio potraživanja je već namiren. Ostatak sredstava moguć u narednim godinama. </t>
  </si>
  <si>
    <t>Parnični postupak radi isplate pričuve</t>
  </si>
  <si>
    <t>Predmet vraćen na ponovno suđenje. Ne bi trebalo biti odljeva sredstava.</t>
  </si>
  <si>
    <t>Dug pravnog prednika ovršenika po presudi</t>
  </si>
  <si>
    <t>U ovom trenutku je preuranjeno davati bilo kakve procjene</t>
  </si>
  <si>
    <t>Dug pravnog prednika ovršenika po ugovoru o zajmu</t>
  </si>
  <si>
    <t>U ovom trenutku je preuranjeno davati bilo kakve procjene.</t>
  </si>
  <si>
    <t>HRVATSKA RADIOTELEVIZIJA</t>
  </si>
  <si>
    <t>Grad je podnio žalbu. Ne bi trebalo biti odljeva sredstava.</t>
  </si>
  <si>
    <t>Ne bi trebalo biti odljeva sredstava.</t>
  </si>
  <si>
    <t>Otplaćeno tijekom 2022.</t>
  </si>
  <si>
    <t>2.</t>
  </si>
  <si>
    <r>
      <t xml:space="preserve">Koprivničke vode d.o.o.
</t>
    </r>
    <r>
      <rPr>
        <b/>
        <i/>
        <sz val="10"/>
        <color theme="1"/>
        <rFont val="Calibri"/>
        <family val="2"/>
        <charset val="238"/>
        <scheme val="minor"/>
      </rPr>
      <t>Financiranje lokalnog dijela investicije izgradnje Aglomeracije Koprivnica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b/>
        <i/>
        <sz val="10"/>
        <color theme="1"/>
        <rFont val="Calibri"/>
        <family val="2"/>
        <charset val="238"/>
        <scheme val="minor"/>
      </rPr>
      <t>Partija 5110243051</t>
    </r>
  </si>
  <si>
    <t>3.</t>
  </si>
  <si>
    <t xml:space="preserve">Tuđa imovina dobivena na korištenje </t>
  </si>
  <si>
    <t>Tuđa imovina odnosi se na zgradu i opremu objekta Jabučica u Starigradu, informatičku opremu doniranu od Ministarstva za potrebe e-upisa u vrtić te namještaj dobiven preko projekta „Za snažniju obitelj“</t>
  </si>
  <si>
    <t>Procjena financijskog učinka</t>
  </si>
  <si>
    <t>Opis prirode spora</t>
  </si>
  <si>
    <t>Tužitelj</t>
  </si>
  <si>
    <t>Procijenjeno vrijeme odljeva</t>
  </si>
  <si>
    <t>Razlika plaća iz prethodnih godina</t>
  </si>
  <si>
    <t>Biljan Sanja</t>
  </si>
  <si>
    <t>2023. godine</t>
  </si>
  <si>
    <t>RB</t>
  </si>
  <si>
    <t>DATUM UGOVORA</t>
  </si>
  <si>
    <t>IZNOS</t>
  </si>
  <si>
    <t>KOMADA</t>
  </si>
  <si>
    <t>PRIMATELJ/ DAVATELJ</t>
  </si>
  <si>
    <t>NAMJENA</t>
  </si>
  <si>
    <t>DOKUMENT</t>
  </si>
  <si>
    <t>ROK VAŽENJA</t>
  </si>
  <si>
    <t>01.11.2022.</t>
  </si>
  <si>
    <t>2 kopirke</t>
  </si>
  <si>
    <t>BIRO SERVIS d.o.o.</t>
  </si>
  <si>
    <t>održavanje i najam kopirke</t>
  </si>
  <si>
    <t xml:space="preserve">Ugovor </t>
  </si>
  <si>
    <t>31.10.2023.</t>
  </si>
  <si>
    <t>Stranka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</si>
</sst>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kn&quot;;[Red]\-#,##0.00\ &quot;kn&quot;"/>
    <numFmt numFmtId="164" formatCode="#,##0.00\ _k_n"/>
    <numFmt numFmtId="165" formatCode="#,##0.00\ &quot;kn&quot;"/>
    <numFmt numFmtId="166" formatCode="_-* #,##0.00\ [$kn-41A]_-;\-* #,##0.00\ [$kn-41A]_-;_-* &quot;-&quot;??\ [$kn-41A]_-;_-@_-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Tahoma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</font>
    <font>
      <sz val="9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i/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1"/>
      <color rgb="FF000000"/>
      <name val="Calibri"/>
      <family val="2"/>
      <charset val="238"/>
      <scheme val="minor"/>
    </font>
    <font>
      <sz val="12"/>
      <color theme="1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87">
    <xf numFmtId="0" fontId="0" fillId="0" borderId="0" xfId="0"/>
    <xf numFmtId="0" fontId="4" fillId="0" borderId="1" xfId="0" applyFont="1" applyBorder="1" applyAlignment="1">
      <alignment horizontal="left"/>
    </xf>
    <xf numFmtId="0" fontId="4" fillId="3" borderId="1" xfId="0" applyFont="1" applyFill="1" applyBorder="1"/>
    <xf numFmtId="49" fontId="4" fillId="3" borderId="1" xfId="0" applyNumberFormat="1" applyFont="1" applyFill="1" applyBorder="1"/>
    <xf numFmtId="4" fontId="4" fillId="0" borderId="1" xfId="0" applyNumberFormat="1" applyFont="1" applyBorder="1"/>
    <xf numFmtId="49" fontId="4" fillId="0" borderId="1" xfId="0" applyNumberFormat="1" applyFont="1" applyBorder="1"/>
    <xf numFmtId="164" fontId="5" fillId="4" borderId="1" xfId="0" applyNumberFormat="1" applyFont="1" applyFill="1" applyBorder="1" applyAlignment="1">
      <alignment horizontal="left"/>
    </xf>
    <xf numFmtId="0" fontId="4" fillId="0" borderId="1" xfId="0" applyFont="1" applyBorder="1"/>
    <xf numFmtId="4" fontId="4" fillId="0" borderId="1" xfId="0" applyNumberFormat="1" applyFont="1" applyBorder="1" applyAlignment="1">
      <alignment horizontal="left"/>
    </xf>
    <xf numFmtId="0" fontId="6" fillId="3" borderId="1" xfId="0" applyFont="1" applyFill="1" applyBorder="1"/>
    <xf numFmtId="49" fontId="6" fillId="3" borderId="1" xfId="0" applyNumberFormat="1" applyFont="1" applyFill="1" applyBorder="1"/>
    <xf numFmtId="4" fontId="6" fillId="0" borderId="1" xfId="0" applyNumberFormat="1" applyFont="1" applyBorder="1"/>
    <xf numFmtId="49" fontId="6" fillId="0" borderId="1" xfId="0" applyNumberFormat="1" applyFont="1" applyBorder="1"/>
    <xf numFmtId="4" fontId="6" fillId="0" borderId="1" xfId="0" applyNumberFormat="1" applyFont="1" applyBorder="1" applyAlignment="1">
      <alignment horizontal="left"/>
    </xf>
    <xf numFmtId="0" fontId="6" fillId="0" borderId="1" xfId="0" applyFont="1" applyBorder="1"/>
    <xf numFmtId="0" fontId="0" fillId="0" borderId="1" xfId="0" applyBorder="1"/>
    <xf numFmtId="0" fontId="6" fillId="0" borderId="1" xfId="0" applyFont="1" applyBorder="1" applyAlignment="1">
      <alignment horizontal="left"/>
    </xf>
    <xf numFmtId="0" fontId="6" fillId="3" borderId="1" xfId="0" applyFont="1" applyFill="1" applyBorder="1" applyAlignment="1">
      <alignment wrapText="1"/>
    </xf>
    <xf numFmtId="0" fontId="7" fillId="0" borderId="1" xfId="0" applyFont="1" applyBorder="1" applyAlignment="1">
      <alignment horizontal="left"/>
    </xf>
    <xf numFmtId="14" fontId="4" fillId="0" borderId="1" xfId="0" applyNumberFormat="1" applyFont="1" applyBorder="1"/>
    <xf numFmtId="0" fontId="4" fillId="0" borderId="1" xfId="0" applyFont="1" applyBorder="1" applyAlignment="1">
      <alignment wrapText="1"/>
    </xf>
    <xf numFmtId="0" fontId="4" fillId="3" borderId="1" xfId="0" applyFont="1" applyFill="1" applyBorder="1" applyAlignment="1">
      <alignment wrapText="1"/>
    </xf>
    <xf numFmtId="14" fontId="4" fillId="0" borderId="1" xfId="0" applyNumberFormat="1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17" fontId="4" fillId="0" borderId="1" xfId="0" applyNumberFormat="1" applyFont="1" applyBorder="1" applyAlignment="1">
      <alignment horizontal="left"/>
    </xf>
    <xf numFmtId="49" fontId="2" fillId="2" borderId="2" xfId="1" applyNumberFormat="1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1" xfId="0" applyFont="1" applyBorder="1" applyAlignment="1">
      <alignment horizontal="left"/>
    </xf>
    <xf numFmtId="0" fontId="9" fillId="0" borderId="1" xfId="0" applyFont="1" applyBorder="1"/>
    <xf numFmtId="165" fontId="9" fillId="0" borderId="1" xfId="0" applyNumberFormat="1" applyFont="1" applyBorder="1" applyAlignment="1">
      <alignment horizontal="left"/>
    </xf>
    <xf numFmtId="0" fontId="9" fillId="0" borderId="0" xfId="0" applyFont="1"/>
    <xf numFmtId="0" fontId="0" fillId="0" borderId="0" xfId="0" applyAlignment="1">
      <alignment horizontal="left"/>
    </xf>
    <xf numFmtId="165" fontId="10" fillId="5" borderId="1" xfId="0" applyNumberFormat="1" applyFont="1" applyFill="1" applyBorder="1" applyAlignment="1">
      <alignment horizontal="center"/>
    </xf>
    <xf numFmtId="165" fontId="11" fillId="6" borderId="1" xfId="0" applyNumberFormat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 wrapText="1"/>
    </xf>
    <xf numFmtId="49" fontId="2" fillId="7" borderId="1" xfId="1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2" fillId="0" borderId="1" xfId="0" applyFont="1" applyBorder="1"/>
    <xf numFmtId="0" fontId="12" fillId="0" borderId="1" xfId="2" applyFont="1" applyBorder="1"/>
    <xf numFmtId="4" fontId="12" fillId="0" borderId="1" xfId="2" applyNumberFormat="1" applyFont="1" applyBorder="1"/>
    <xf numFmtId="4" fontId="12" fillId="7" borderId="1" xfId="2" applyNumberFormat="1" applyFont="1" applyFill="1" applyBorder="1"/>
    <xf numFmtId="0" fontId="12" fillId="0" borderId="1" xfId="0" applyFont="1" applyBorder="1" applyAlignment="1">
      <alignment horizontal="left"/>
    </xf>
    <xf numFmtId="0" fontId="9" fillId="0" borderId="1" xfId="2" applyFont="1" applyBorder="1"/>
    <xf numFmtId="4" fontId="9" fillId="0" borderId="1" xfId="2" applyNumberFormat="1" applyFont="1" applyBorder="1"/>
    <xf numFmtId="4" fontId="9" fillId="7" borderId="1" xfId="2" applyNumberFormat="1" applyFont="1" applyFill="1" applyBorder="1"/>
    <xf numFmtId="0" fontId="12" fillId="8" borderId="1" xfId="0" applyFont="1" applyFill="1" applyBorder="1"/>
    <xf numFmtId="0" fontId="9" fillId="8" borderId="1" xfId="2" applyFont="1" applyFill="1" applyBorder="1"/>
    <xf numFmtId="4" fontId="14" fillId="8" borderId="1" xfId="0" applyNumberFormat="1" applyFont="1" applyFill="1" applyBorder="1" applyAlignment="1">
      <alignment horizontal="center" wrapText="1"/>
    </xf>
    <xf numFmtId="4" fontId="12" fillId="0" borderId="0" xfId="0" applyNumberFormat="1" applyFont="1"/>
    <xf numFmtId="165" fontId="14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4" fillId="0" borderId="1" xfId="0" applyNumberFormat="1" applyFont="1" applyBorder="1"/>
    <xf numFmtId="49" fontId="2" fillId="2" borderId="4" xfId="1" applyNumberFormat="1" applyFont="1" applyFill="1" applyBorder="1" applyAlignment="1">
      <alignment horizontal="center" vertical="center" wrapText="1"/>
    </xf>
    <xf numFmtId="49" fontId="2" fillId="2" borderId="5" xfId="1" applyNumberFormat="1" applyFont="1" applyFill="1" applyBorder="1" applyAlignment="1">
      <alignment horizontal="center" vertical="center" wrapText="1"/>
    </xf>
    <xf numFmtId="49" fontId="2" fillId="2" borderId="6" xfId="1" applyNumberFormat="1" applyFont="1" applyFill="1" applyBorder="1" applyAlignment="1">
      <alignment horizontal="center" vertical="center" wrapText="1"/>
    </xf>
    <xf numFmtId="49" fontId="2" fillId="2" borderId="7" xfId="1" applyNumberFormat="1" applyFont="1" applyFill="1" applyBorder="1" applyAlignment="1">
      <alignment horizontal="center" vertical="center" wrapText="1"/>
    </xf>
    <xf numFmtId="49" fontId="3" fillId="2" borderId="3" xfId="1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wrapText="1"/>
    </xf>
    <xf numFmtId="4" fontId="6" fillId="0" borderId="8" xfId="0" applyNumberFormat="1" applyFont="1" applyBorder="1"/>
    <xf numFmtId="4" fontId="6" fillId="0" borderId="8" xfId="0" applyNumberFormat="1" applyFont="1" applyBorder="1" applyAlignment="1">
      <alignment horizontal="left"/>
    </xf>
    <xf numFmtId="0" fontId="6" fillId="0" borderId="8" xfId="0" applyFont="1" applyBorder="1"/>
    <xf numFmtId="14" fontId="6" fillId="0" borderId="8" xfId="0" applyNumberFormat="1" applyFont="1" applyBorder="1" applyAlignment="1">
      <alignment horizontal="left"/>
    </xf>
    <xf numFmtId="0" fontId="4" fillId="0" borderId="3" xfId="0" applyFont="1" applyBorder="1" applyAlignment="1">
      <alignment wrapText="1"/>
    </xf>
    <xf numFmtId="4" fontId="4" fillId="0" borderId="1" xfId="0" applyNumberFormat="1" applyFont="1" applyBorder="1" applyAlignment="1">
      <alignment horizontal="left" wrapText="1"/>
    </xf>
    <xf numFmtId="4" fontId="4" fillId="0" borderId="1" xfId="0" applyNumberFormat="1" applyFont="1" applyBorder="1" applyAlignment="1">
      <alignment wrapText="1"/>
    </xf>
    <xf numFmtId="17" fontId="4" fillId="0" borderId="1" xfId="0" applyNumberFormat="1" applyFont="1" applyBorder="1" applyAlignment="1">
      <alignment horizontal="left" vertical="top" wrapText="1"/>
    </xf>
    <xf numFmtId="4" fontId="12" fillId="0" borderId="1" xfId="2" applyNumberFormat="1" applyFont="1" applyBorder="1" applyAlignment="1">
      <alignment horizontal="right"/>
    </xf>
    <xf numFmtId="0" fontId="12" fillId="0" borderId="1" xfId="0" applyFont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0" fillId="0" borderId="10" xfId="0" applyBorder="1" applyAlignment="1">
      <alignment horizontal="center" vertical="center" wrapText="1"/>
    </xf>
    <xf numFmtId="0" fontId="19" fillId="0" borderId="0" xfId="0" applyFont="1"/>
    <xf numFmtId="0" fontId="19" fillId="0" borderId="1" xfId="0" applyFont="1" applyBorder="1"/>
    <xf numFmtId="0" fontId="0" fillId="0" borderId="1" xfId="0" applyBorder="1" applyAlignment="1">
      <alignment horizontal="left" wrapText="1"/>
    </xf>
    <xf numFmtId="166" fontId="0" fillId="0" borderId="1" xfId="0" applyNumberFormat="1" applyBorder="1"/>
    <xf numFmtId="0" fontId="0" fillId="0" borderId="1" xfId="0" applyBorder="1" applyAlignment="1">
      <alignment horizontal="center"/>
    </xf>
    <xf numFmtId="0" fontId="22" fillId="0" borderId="9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8" fontId="22" fillId="0" borderId="12" xfId="0" applyNumberFormat="1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 wrapText="1"/>
    </xf>
    <xf numFmtId="0" fontId="23" fillId="0" borderId="0" xfId="0" applyFont="1" applyAlignment="1">
      <alignment horizontal="justify" vertical="center"/>
    </xf>
  </cellXfs>
  <cellStyles count="3">
    <cellStyle name="Normalno" xfId="0" builtinId="0"/>
    <cellStyle name="Obično 2" xfId="2" xr:uid="{16A978DA-E38F-4AB5-8651-5472601391B1}"/>
    <cellStyle name="Obično_01_ZAGREBAČKA ŽUPANIJA" xfId="1" xr:uid="{06C5D748-F08B-4DC6-B7F5-6A6324F65FD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32</xdr:row>
      <xdr:rowOff>38100</xdr:rowOff>
    </xdr:from>
    <xdr:to>
      <xdr:col>4</xdr:col>
      <xdr:colOff>19050</xdr:colOff>
      <xdr:row>34</xdr:row>
      <xdr:rowOff>142875</xdr:rowOff>
    </xdr:to>
    <xdr:sp macro="" textlink="">
      <xdr:nvSpPr>
        <xdr:cNvPr id="2" name="TekstniOkvir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314325" y="5486400"/>
          <a:ext cx="34956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>
          <a:noAutofit/>
        </a:bodyPr>
        <a:lstStyle/>
        <a:p>
          <a:pPr>
            <a:spcAft>
              <a:spcPts val="0"/>
            </a:spcAft>
          </a:pPr>
          <a:endParaRPr lang="hr-HR" sz="1200">
            <a:effectLst/>
            <a:latin typeface="Times New Roman"/>
            <a:ea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438150</xdr:colOff>
          <xdr:row>6</xdr:row>
          <xdr:rowOff>95250</xdr:rowOff>
        </xdr:from>
        <xdr:to>
          <xdr:col>11</xdr:col>
          <xdr:colOff>209550</xdr:colOff>
          <xdr:row>11</xdr:row>
          <xdr:rowOff>19050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5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</xdr:row>
      <xdr:rowOff>57150</xdr:rowOff>
    </xdr:from>
    <xdr:to>
      <xdr:col>11</xdr:col>
      <xdr:colOff>189648</xdr:colOff>
      <xdr:row>14</xdr:row>
      <xdr:rowOff>133031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247650"/>
          <a:ext cx="6819048" cy="255238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161925</xdr:rowOff>
    </xdr:from>
    <xdr:to>
      <xdr:col>11</xdr:col>
      <xdr:colOff>151543</xdr:colOff>
      <xdr:row>16</xdr:row>
      <xdr:rowOff>142544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42925"/>
          <a:ext cx="6857143" cy="264761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7</xdr:col>
      <xdr:colOff>1112520</xdr:colOff>
      <xdr:row>30</xdr:row>
      <xdr:rowOff>143510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81000"/>
          <a:ext cx="5760720" cy="547751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0</xdr:colOff>
      <xdr:row>37</xdr:row>
      <xdr:rowOff>0</xdr:rowOff>
    </xdr:from>
    <xdr:to>
      <xdr:col>10</xdr:col>
      <xdr:colOff>276225</xdr:colOff>
      <xdr:row>46</xdr:row>
      <xdr:rowOff>76200</xdr:rowOff>
    </xdr:to>
    <xdr:pic>
      <xdr:nvPicPr>
        <xdr:cNvPr id="3" name="Slika 3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239125"/>
          <a:ext cx="7877175" cy="1790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Ines Horvatić Jambor" id="{3EBB4587-F5C4-41C4-87E1-E59F40B93939}" userId="Ines Horvatić Jambor" providerId="None"/>
</personList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L3" dT="2020-01-20T12:58:35.24" personId="{3EBB4587-F5C4-41C4-87E1-E59F40B93939}" id="{5D9FE33E-DE0B-4CA3-8FB7-93BAE7326D9C}">
    <text>plaćeno 2018.</text>
  </threadedComment>
  <threadedComment ref="M3" dT="2020-01-20T12:58:35.24" personId="{3EBB4587-F5C4-41C4-87E1-E59F40B93939}" id="{A23C88AD-8046-4E65-B6F3-68C6EA317FBB}">
    <text>plaćeno 2018.</text>
  </threadedComment>
  <threadedComment ref="L4" dT="2020-01-20T12:58:14.06" personId="{3EBB4587-F5C4-41C4-87E1-E59F40B93939}" id="{E7945567-F3E2-441A-AF9C-400166C20A4C}">
    <text>Plaćeno u 2016.</text>
  </threadedComment>
  <threadedComment ref="M4" dT="2020-01-20T12:58:14.06" personId="{3EBB4587-F5C4-41C4-87E1-E59F40B93939}" id="{84F846E2-25F0-485A-BD37-77BD732187FE}">
    <text>Plaćeno u 2016.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Microsoft_Excel_97-2003_Worksheet.xls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1.emf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B7267-0043-455C-96D7-8E7FA25AA142}">
  <sheetPr>
    <pageSetUpPr fitToPage="1"/>
  </sheetPr>
  <dimension ref="A1:P122"/>
  <sheetViews>
    <sheetView tabSelected="1" workbookViewId="0">
      <selection activeCell="E23" sqref="E23"/>
    </sheetView>
  </sheetViews>
  <sheetFormatPr defaultRowHeight="15" x14ac:dyDescent="0.25"/>
  <cols>
    <col min="1" max="1" width="7.140625" bestFit="1" customWidth="1"/>
    <col min="2" max="2" width="30.7109375" bestFit="1" customWidth="1"/>
    <col min="3" max="3" width="38.140625" bestFit="1" customWidth="1"/>
    <col min="4" max="4" width="11.28515625" bestFit="1" customWidth="1"/>
    <col min="5" max="5" width="16.42578125" bestFit="1" customWidth="1"/>
    <col min="6" max="6" width="16.28515625" bestFit="1" customWidth="1"/>
    <col min="7" max="7" width="15.42578125" bestFit="1" customWidth="1"/>
    <col min="8" max="8" width="9.5703125" bestFit="1" customWidth="1"/>
    <col min="9" max="9" width="9.140625" bestFit="1" customWidth="1"/>
    <col min="10" max="10" width="25.140625" bestFit="1" customWidth="1"/>
    <col min="11" max="11" width="6.85546875" hidden="1" customWidth="1"/>
    <col min="12" max="12" width="22.85546875" bestFit="1" customWidth="1"/>
    <col min="13" max="13" width="67.140625" bestFit="1" customWidth="1"/>
    <col min="15" max="15" width="18.5703125" bestFit="1" customWidth="1"/>
  </cols>
  <sheetData>
    <row r="1" spans="1:16" ht="23.25" thickTop="1" x14ac:dyDescent="0.25">
      <c r="A1" s="53" t="s">
        <v>0</v>
      </c>
      <c r="B1" s="54" t="s">
        <v>1</v>
      </c>
      <c r="C1" s="54" t="s">
        <v>2</v>
      </c>
      <c r="D1" s="54" t="s">
        <v>3</v>
      </c>
      <c r="E1" s="54" t="s">
        <v>4</v>
      </c>
      <c r="F1" s="54" t="s">
        <v>5</v>
      </c>
      <c r="G1" s="54" t="s">
        <v>6</v>
      </c>
      <c r="H1" s="54" t="s">
        <v>7</v>
      </c>
      <c r="I1" s="54" t="s">
        <v>8</v>
      </c>
      <c r="J1" s="54" t="s">
        <v>9</v>
      </c>
      <c r="K1" s="54" t="s">
        <v>506</v>
      </c>
      <c r="L1" s="54" t="s">
        <v>10</v>
      </c>
      <c r="M1" s="55" t="s">
        <v>11</v>
      </c>
      <c r="N1" s="56" t="s">
        <v>12</v>
      </c>
      <c r="O1" s="56" t="s">
        <v>13</v>
      </c>
      <c r="P1" s="56" t="s">
        <v>14</v>
      </c>
    </row>
    <row r="2" spans="1:16" x14ac:dyDescent="0.25">
      <c r="A2" s="57" t="s">
        <v>15</v>
      </c>
      <c r="B2" s="57" t="s">
        <v>16</v>
      </c>
      <c r="C2" s="57" t="s">
        <v>17</v>
      </c>
      <c r="D2" s="57" t="s">
        <v>18</v>
      </c>
      <c r="E2" s="57" t="s">
        <v>19</v>
      </c>
      <c r="F2" s="57" t="s">
        <v>20</v>
      </c>
      <c r="G2" s="57" t="s">
        <v>21</v>
      </c>
      <c r="H2" s="57" t="s">
        <v>22</v>
      </c>
      <c r="I2" s="57" t="s">
        <v>23</v>
      </c>
      <c r="J2" s="57" t="s">
        <v>24</v>
      </c>
      <c r="K2" s="57" t="s">
        <v>25</v>
      </c>
      <c r="L2" s="57" t="s">
        <v>26</v>
      </c>
      <c r="M2" s="57" t="s">
        <v>27</v>
      </c>
      <c r="N2" s="57" t="s">
        <v>28</v>
      </c>
      <c r="O2" s="57" t="s">
        <v>507</v>
      </c>
      <c r="P2" s="57" t="s">
        <v>508</v>
      </c>
    </row>
    <row r="3" spans="1:16" x14ac:dyDescent="0.25">
      <c r="A3" s="1">
        <v>1</v>
      </c>
      <c r="B3" s="58" t="s">
        <v>29</v>
      </c>
      <c r="C3" s="2" t="s">
        <v>30</v>
      </c>
      <c r="D3" s="3" t="s">
        <v>31</v>
      </c>
      <c r="E3" s="4" t="s">
        <v>32</v>
      </c>
      <c r="F3" s="5" t="s">
        <v>33</v>
      </c>
      <c r="G3" s="6">
        <v>50000</v>
      </c>
      <c r="H3" s="4"/>
      <c r="I3" s="7" t="s">
        <v>34</v>
      </c>
      <c r="J3" s="1"/>
      <c r="K3" s="15"/>
      <c r="L3" s="7"/>
      <c r="M3" s="7" t="s">
        <v>35</v>
      </c>
      <c r="N3" s="15"/>
      <c r="O3" s="15"/>
      <c r="P3" s="15"/>
    </row>
    <row r="4" spans="1:16" x14ac:dyDescent="0.25">
      <c r="A4" s="1">
        <v>2</v>
      </c>
      <c r="B4" s="58" t="s">
        <v>36</v>
      </c>
      <c r="C4" s="2" t="s">
        <v>37</v>
      </c>
      <c r="D4" s="3" t="s">
        <v>38</v>
      </c>
      <c r="E4" s="4" t="s">
        <v>32</v>
      </c>
      <c r="F4" s="5" t="s">
        <v>39</v>
      </c>
      <c r="G4" s="8">
        <v>50000</v>
      </c>
      <c r="H4" s="4"/>
      <c r="I4" s="7" t="s">
        <v>40</v>
      </c>
      <c r="J4" s="1"/>
      <c r="K4" s="15"/>
      <c r="L4" s="7"/>
      <c r="M4" s="7" t="s">
        <v>41</v>
      </c>
      <c r="N4" s="15"/>
      <c r="O4" s="15"/>
      <c r="P4" s="15"/>
    </row>
    <row r="5" spans="1:16" ht="24.75" x14ac:dyDescent="0.25">
      <c r="A5" s="1">
        <v>3</v>
      </c>
      <c r="B5" s="58" t="s">
        <v>42</v>
      </c>
      <c r="C5" s="2" t="s">
        <v>43</v>
      </c>
      <c r="D5" s="3" t="s">
        <v>44</v>
      </c>
      <c r="E5" s="4" t="s">
        <v>32</v>
      </c>
      <c r="F5" s="5" t="s">
        <v>45</v>
      </c>
      <c r="G5" s="8">
        <v>10000</v>
      </c>
      <c r="H5" s="4"/>
      <c r="I5" s="7" t="s">
        <v>46</v>
      </c>
      <c r="J5" s="1"/>
      <c r="K5" s="15"/>
      <c r="L5" s="7"/>
      <c r="M5" s="7" t="s">
        <v>47</v>
      </c>
      <c r="N5" s="15"/>
      <c r="O5" s="15"/>
      <c r="P5" s="15"/>
    </row>
    <row r="6" spans="1:16" x14ac:dyDescent="0.25">
      <c r="A6" s="1">
        <v>4</v>
      </c>
      <c r="B6" s="58" t="s">
        <v>48</v>
      </c>
      <c r="C6" s="2" t="s">
        <v>49</v>
      </c>
      <c r="D6" s="3" t="s">
        <v>50</v>
      </c>
      <c r="E6" s="4" t="s">
        <v>32</v>
      </c>
      <c r="F6" s="5" t="s">
        <v>51</v>
      </c>
      <c r="G6" s="8">
        <v>50000</v>
      </c>
      <c r="H6" s="4"/>
      <c r="I6" s="7" t="s">
        <v>52</v>
      </c>
      <c r="J6" s="1"/>
      <c r="K6" s="15"/>
      <c r="L6" s="7"/>
      <c r="M6" s="7" t="s">
        <v>53</v>
      </c>
      <c r="N6" s="20"/>
      <c r="O6" s="20"/>
      <c r="P6" s="20"/>
    </row>
    <row r="7" spans="1:16" x14ac:dyDescent="0.25">
      <c r="A7" s="1">
        <v>5</v>
      </c>
      <c r="B7" s="58" t="s">
        <v>54</v>
      </c>
      <c r="C7" s="9" t="s">
        <v>55</v>
      </c>
      <c r="D7" s="10" t="s">
        <v>56</v>
      </c>
      <c r="E7" s="11" t="s">
        <v>32</v>
      </c>
      <c r="F7" s="12" t="s">
        <v>57</v>
      </c>
      <c r="G7" s="13">
        <v>10000</v>
      </c>
      <c r="H7" s="11"/>
      <c r="I7" s="14" t="s">
        <v>58</v>
      </c>
      <c r="J7" s="16" t="s">
        <v>59</v>
      </c>
      <c r="K7" s="15"/>
      <c r="L7" s="17"/>
      <c r="M7" s="17" t="s">
        <v>60</v>
      </c>
      <c r="N7" s="20"/>
      <c r="O7" s="20"/>
      <c r="P7" s="20"/>
    </row>
    <row r="8" spans="1:16" x14ac:dyDescent="0.25">
      <c r="A8" s="1">
        <v>6</v>
      </c>
      <c r="B8" s="58" t="s">
        <v>61</v>
      </c>
      <c r="C8" s="9" t="s">
        <v>62</v>
      </c>
      <c r="D8" s="10" t="s">
        <v>63</v>
      </c>
      <c r="E8" s="11" t="s">
        <v>64</v>
      </c>
      <c r="F8" s="59" t="s">
        <v>65</v>
      </c>
      <c r="G8" s="60">
        <v>100000</v>
      </c>
      <c r="H8" s="59"/>
      <c r="I8" s="61" t="s">
        <v>66</v>
      </c>
      <c r="J8" s="62" t="s">
        <v>67</v>
      </c>
      <c r="K8" s="15"/>
      <c r="L8" s="14"/>
      <c r="M8" s="61" t="s">
        <v>68</v>
      </c>
      <c r="N8" s="20"/>
      <c r="O8" s="20"/>
      <c r="P8" s="20"/>
    </row>
    <row r="9" spans="1:16" x14ac:dyDescent="0.25">
      <c r="A9" s="1">
        <v>7</v>
      </c>
      <c r="B9" s="58" t="s">
        <v>69</v>
      </c>
      <c r="C9" s="7" t="s">
        <v>70</v>
      </c>
      <c r="D9" s="5">
        <v>27759560625</v>
      </c>
      <c r="E9" s="4" t="s">
        <v>71</v>
      </c>
      <c r="F9" s="4" t="s">
        <v>72</v>
      </c>
      <c r="G9" s="8">
        <v>39576.699999999997</v>
      </c>
      <c r="H9" s="4" t="s">
        <v>73</v>
      </c>
      <c r="I9" s="7" t="s">
        <v>74</v>
      </c>
      <c r="J9" s="18" t="s">
        <v>74</v>
      </c>
      <c r="K9" s="15"/>
      <c r="L9" s="7"/>
      <c r="M9" s="7" t="s">
        <v>75</v>
      </c>
      <c r="N9" s="20"/>
      <c r="O9" s="20"/>
      <c r="P9" s="20"/>
    </row>
    <row r="10" spans="1:16" x14ac:dyDescent="0.25">
      <c r="A10" s="1">
        <v>8</v>
      </c>
      <c r="B10" s="58" t="s">
        <v>78</v>
      </c>
      <c r="C10" s="7" t="s">
        <v>79</v>
      </c>
      <c r="D10" s="5">
        <v>65655698625</v>
      </c>
      <c r="E10" s="4" t="s">
        <v>64</v>
      </c>
      <c r="F10" s="5" t="s">
        <v>80</v>
      </c>
      <c r="G10" s="8">
        <v>10000</v>
      </c>
      <c r="H10" s="4" t="s">
        <v>81</v>
      </c>
      <c r="I10" s="7" t="s">
        <v>82</v>
      </c>
      <c r="J10" s="1"/>
      <c r="K10" s="15"/>
      <c r="L10" s="7"/>
      <c r="M10" s="7" t="s">
        <v>83</v>
      </c>
      <c r="N10" s="20"/>
      <c r="O10" s="20"/>
      <c r="P10" s="20"/>
    </row>
    <row r="11" spans="1:16" x14ac:dyDescent="0.25">
      <c r="A11" s="1">
        <v>9</v>
      </c>
      <c r="B11" s="58" t="s">
        <v>86</v>
      </c>
      <c r="C11" s="7" t="s">
        <v>87</v>
      </c>
      <c r="D11" s="5">
        <v>13656010679</v>
      </c>
      <c r="E11" s="4" t="s">
        <v>88</v>
      </c>
      <c r="F11" s="5" t="s">
        <v>89</v>
      </c>
      <c r="G11" s="8">
        <v>56961</v>
      </c>
      <c r="H11" s="4" t="s">
        <v>90</v>
      </c>
      <c r="I11" s="19" t="s">
        <v>91</v>
      </c>
      <c r="J11" s="1" t="s">
        <v>92</v>
      </c>
      <c r="K11" s="15"/>
      <c r="L11" s="7"/>
      <c r="M11" s="7" t="s">
        <v>93</v>
      </c>
    </row>
    <row r="12" spans="1:16" x14ac:dyDescent="0.25">
      <c r="A12" s="1">
        <v>10</v>
      </c>
      <c r="B12" s="58" t="s">
        <v>94</v>
      </c>
      <c r="C12" s="7" t="s">
        <v>95</v>
      </c>
      <c r="D12" s="5">
        <v>64546066176</v>
      </c>
      <c r="E12" s="4" t="s">
        <v>71</v>
      </c>
      <c r="F12" s="5" t="s">
        <v>96</v>
      </c>
      <c r="G12" s="8">
        <v>61430.13</v>
      </c>
      <c r="H12" s="4" t="s">
        <v>97</v>
      </c>
      <c r="I12" s="19" t="s">
        <v>90</v>
      </c>
      <c r="J12" s="1" t="s">
        <v>98</v>
      </c>
      <c r="K12" s="15"/>
      <c r="L12" s="7"/>
      <c r="M12" s="7"/>
    </row>
    <row r="13" spans="1:16" x14ac:dyDescent="0.25">
      <c r="A13" s="1">
        <v>11</v>
      </c>
      <c r="B13" s="58" t="s">
        <v>99</v>
      </c>
      <c r="C13" s="7" t="s">
        <v>100</v>
      </c>
      <c r="D13" s="5">
        <v>69037135615</v>
      </c>
      <c r="E13" s="4" t="s">
        <v>71</v>
      </c>
      <c r="F13" s="5" t="s">
        <v>101</v>
      </c>
      <c r="G13" s="8">
        <v>26038.38</v>
      </c>
      <c r="H13" s="4" t="s">
        <v>102</v>
      </c>
      <c r="I13" s="19" t="s">
        <v>97</v>
      </c>
      <c r="J13" s="1"/>
      <c r="K13" s="15"/>
      <c r="L13" s="7"/>
      <c r="M13" s="7" t="s">
        <v>103</v>
      </c>
    </row>
    <row r="14" spans="1:16" x14ac:dyDescent="0.25">
      <c r="A14" s="1">
        <v>12</v>
      </c>
      <c r="B14" s="58" t="s">
        <v>104</v>
      </c>
      <c r="C14" s="7" t="s">
        <v>105</v>
      </c>
      <c r="D14" s="5">
        <v>55347561606</v>
      </c>
      <c r="E14" s="4" t="s">
        <v>71</v>
      </c>
      <c r="F14" s="5" t="s">
        <v>106</v>
      </c>
      <c r="G14" s="8">
        <v>50000</v>
      </c>
      <c r="H14" s="4" t="s">
        <v>107</v>
      </c>
      <c r="I14" s="19" t="s">
        <v>108</v>
      </c>
      <c r="J14" s="1"/>
      <c r="K14" s="15"/>
      <c r="L14" s="7"/>
      <c r="M14" s="7" t="s">
        <v>109</v>
      </c>
    </row>
    <row r="15" spans="1:16" x14ac:dyDescent="0.25">
      <c r="A15" s="1">
        <v>13</v>
      </c>
      <c r="B15" s="58" t="s">
        <v>112</v>
      </c>
      <c r="C15" s="7" t="s">
        <v>113</v>
      </c>
      <c r="D15" s="5">
        <v>57374109136</v>
      </c>
      <c r="E15" s="4" t="s">
        <v>64</v>
      </c>
      <c r="F15" s="5" t="s">
        <v>114</v>
      </c>
      <c r="G15" s="8">
        <v>50000</v>
      </c>
      <c r="H15" s="4" t="s">
        <v>115</v>
      </c>
      <c r="I15" s="19" t="s">
        <v>110</v>
      </c>
      <c r="J15" s="1"/>
      <c r="K15" s="15"/>
      <c r="L15" s="7"/>
      <c r="M15" s="7" t="s">
        <v>111</v>
      </c>
    </row>
    <row r="16" spans="1:16" x14ac:dyDescent="0.25">
      <c r="A16" s="1">
        <v>14</v>
      </c>
      <c r="B16" s="58" t="s">
        <v>116</v>
      </c>
      <c r="C16" s="7" t="s">
        <v>117</v>
      </c>
      <c r="D16" s="5">
        <v>21846792292</v>
      </c>
      <c r="E16" s="4" t="s">
        <v>88</v>
      </c>
      <c r="F16" s="5" t="s">
        <v>118</v>
      </c>
      <c r="G16" s="8">
        <v>1164698.68</v>
      </c>
      <c r="H16" s="4" t="s">
        <v>119</v>
      </c>
      <c r="I16" s="19" t="s">
        <v>120</v>
      </c>
      <c r="J16" s="1" t="s">
        <v>121</v>
      </c>
      <c r="K16" s="15"/>
      <c r="L16" s="7"/>
      <c r="M16" s="7" t="s">
        <v>122</v>
      </c>
    </row>
    <row r="17" spans="1:13" x14ac:dyDescent="0.25">
      <c r="A17" s="1">
        <v>15</v>
      </c>
      <c r="B17" s="58" t="s">
        <v>123</v>
      </c>
      <c r="C17" s="7" t="s">
        <v>124</v>
      </c>
      <c r="D17" s="5" t="s">
        <v>125</v>
      </c>
      <c r="E17" s="4" t="s">
        <v>64</v>
      </c>
      <c r="F17" s="5" t="s">
        <v>126</v>
      </c>
      <c r="G17" s="8">
        <v>50000</v>
      </c>
      <c r="H17" s="4" t="s">
        <v>127</v>
      </c>
      <c r="I17" s="19" t="s">
        <v>127</v>
      </c>
      <c r="J17" s="1"/>
      <c r="K17" s="15"/>
      <c r="L17" s="7"/>
      <c r="M17" s="7" t="s">
        <v>128</v>
      </c>
    </row>
    <row r="18" spans="1:13" x14ac:dyDescent="0.25">
      <c r="A18" s="1">
        <v>16</v>
      </c>
      <c r="B18" s="58" t="s">
        <v>129</v>
      </c>
      <c r="C18" s="7" t="s">
        <v>130</v>
      </c>
      <c r="D18" s="5" t="s">
        <v>131</v>
      </c>
      <c r="E18" s="4" t="s">
        <v>64</v>
      </c>
      <c r="F18" s="5" t="s">
        <v>132</v>
      </c>
      <c r="G18" s="8">
        <v>50000</v>
      </c>
      <c r="H18" s="4" t="s">
        <v>133</v>
      </c>
      <c r="I18" s="19" t="s">
        <v>133</v>
      </c>
      <c r="J18" s="1" t="s">
        <v>509</v>
      </c>
      <c r="K18" s="15"/>
      <c r="L18" s="7" t="s">
        <v>134</v>
      </c>
      <c r="M18" s="7" t="s">
        <v>200</v>
      </c>
    </row>
    <row r="19" spans="1:13" x14ac:dyDescent="0.25">
      <c r="A19" s="1">
        <v>17</v>
      </c>
      <c r="B19" s="58" t="s">
        <v>136</v>
      </c>
      <c r="C19" s="7" t="s">
        <v>137</v>
      </c>
      <c r="D19" s="5" t="s">
        <v>138</v>
      </c>
      <c r="E19" s="4" t="s">
        <v>88</v>
      </c>
      <c r="F19" s="5" t="s">
        <v>139</v>
      </c>
      <c r="G19" s="8">
        <v>627311.66</v>
      </c>
      <c r="H19" s="4" t="s">
        <v>135</v>
      </c>
      <c r="I19" s="19" t="s">
        <v>133</v>
      </c>
      <c r="J19" s="1" t="s">
        <v>140</v>
      </c>
      <c r="K19" s="15"/>
      <c r="L19" s="20" t="s">
        <v>510</v>
      </c>
      <c r="M19" s="7" t="s">
        <v>141</v>
      </c>
    </row>
    <row r="20" spans="1:13" x14ac:dyDescent="0.25">
      <c r="A20" s="1">
        <v>18</v>
      </c>
      <c r="B20" s="58" t="s">
        <v>84</v>
      </c>
      <c r="C20" s="7" t="s">
        <v>85</v>
      </c>
      <c r="D20" s="5" t="s">
        <v>142</v>
      </c>
      <c r="E20" s="4" t="s">
        <v>88</v>
      </c>
      <c r="F20" s="5" t="s">
        <v>144</v>
      </c>
      <c r="G20" s="8">
        <v>134694.51999999999</v>
      </c>
      <c r="H20" s="4" t="s">
        <v>145</v>
      </c>
      <c r="I20" s="7" t="s">
        <v>146</v>
      </c>
      <c r="J20" s="1" t="s">
        <v>147</v>
      </c>
      <c r="K20" s="15"/>
      <c r="L20" s="20" t="s">
        <v>511</v>
      </c>
      <c r="M20" s="7" t="s">
        <v>148</v>
      </c>
    </row>
    <row r="21" spans="1:13" x14ac:dyDescent="0.25">
      <c r="A21" s="1">
        <v>19</v>
      </c>
      <c r="B21" s="58" t="s">
        <v>149</v>
      </c>
      <c r="C21" s="7" t="s">
        <v>150</v>
      </c>
      <c r="D21" s="5" t="s">
        <v>151</v>
      </c>
      <c r="E21" s="4" t="s">
        <v>32</v>
      </c>
      <c r="F21" s="5" t="s">
        <v>152</v>
      </c>
      <c r="G21" s="8">
        <v>50000</v>
      </c>
      <c r="H21" s="4" t="s">
        <v>153</v>
      </c>
      <c r="I21" s="7" t="s">
        <v>154</v>
      </c>
      <c r="J21" s="1"/>
      <c r="K21" s="15"/>
      <c r="L21" s="15"/>
      <c r="M21" s="20" t="s">
        <v>155</v>
      </c>
    </row>
    <row r="22" spans="1:13" x14ac:dyDescent="0.25">
      <c r="A22" s="1">
        <v>20</v>
      </c>
      <c r="B22" s="58" t="s">
        <v>156</v>
      </c>
      <c r="C22" s="7" t="s">
        <v>157</v>
      </c>
      <c r="D22" s="5">
        <v>44179954242</v>
      </c>
      <c r="E22" s="4" t="s">
        <v>64</v>
      </c>
      <c r="F22" s="5" t="s">
        <v>158</v>
      </c>
      <c r="G22" s="8">
        <v>50000</v>
      </c>
      <c r="H22" s="4" t="s">
        <v>153</v>
      </c>
      <c r="I22" s="7" t="s">
        <v>153</v>
      </c>
      <c r="J22" s="1"/>
      <c r="K22" s="15"/>
      <c r="L22" s="15"/>
      <c r="M22" s="20" t="s">
        <v>155</v>
      </c>
    </row>
    <row r="23" spans="1:13" x14ac:dyDescent="0.25">
      <c r="A23" s="1">
        <v>21</v>
      </c>
      <c r="B23" s="58" t="s">
        <v>159</v>
      </c>
      <c r="C23" s="7" t="s">
        <v>160</v>
      </c>
      <c r="D23" s="5" t="s">
        <v>161</v>
      </c>
      <c r="E23" s="4" t="s">
        <v>64</v>
      </c>
      <c r="F23" s="5" t="s">
        <v>162</v>
      </c>
      <c r="G23" s="8">
        <v>50000</v>
      </c>
      <c r="H23" s="4" t="s">
        <v>163</v>
      </c>
      <c r="I23" s="7" t="s">
        <v>153</v>
      </c>
      <c r="J23" s="1"/>
      <c r="K23" s="15"/>
      <c r="L23" s="15"/>
      <c r="M23" s="20" t="s">
        <v>155</v>
      </c>
    </row>
    <row r="24" spans="1:13" x14ac:dyDescent="0.25">
      <c r="A24" s="1">
        <v>22</v>
      </c>
      <c r="B24" s="58" t="s">
        <v>86</v>
      </c>
      <c r="C24" s="7" t="s">
        <v>87</v>
      </c>
      <c r="D24" s="5" t="s">
        <v>164</v>
      </c>
      <c r="E24" s="4" t="s">
        <v>64</v>
      </c>
      <c r="F24" s="5" t="s">
        <v>165</v>
      </c>
      <c r="G24" s="8">
        <v>10000</v>
      </c>
      <c r="H24" s="4" t="s">
        <v>166</v>
      </c>
      <c r="I24" s="7" t="s">
        <v>167</v>
      </c>
      <c r="J24" s="1"/>
      <c r="K24" s="15"/>
      <c r="L24" s="15"/>
      <c r="M24" s="20" t="s">
        <v>168</v>
      </c>
    </row>
    <row r="25" spans="1:13" x14ac:dyDescent="0.25">
      <c r="A25" s="1">
        <v>23</v>
      </c>
      <c r="B25" s="58" t="s">
        <v>173</v>
      </c>
      <c r="C25" s="7" t="s">
        <v>174</v>
      </c>
      <c r="D25" s="5" t="s">
        <v>175</v>
      </c>
      <c r="E25" s="4" t="s">
        <v>64</v>
      </c>
      <c r="F25" s="5" t="s">
        <v>176</v>
      </c>
      <c r="G25" s="8">
        <v>50000</v>
      </c>
      <c r="H25" s="4" t="s">
        <v>177</v>
      </c>
      <c r="I25" s="7" t="s">
        <v>172</v>
      </c>
      <c r="J25" s="1"/>
      <c r="K25" s="15"/>
      <c r="L25" s="15"/>
      <c r="M25" s="20" t="s">
        <v>155</v>
      </c>
    </row>
    <row r="26" spans="1:13" x14ac:dyDescent="0.25">
      <c r="A26" s="1">
        <v>24</v>
      </c>
      <c r="B26" s="58" t="s">
        <v>178</v>
      </c>
      <c r="C26" s="7" t="s">
        <v>179</v>
      </c>
      <c r="D26" s="5" t="s">
        <v>180</v>
      </c>
      <c r="E26" s="4" t="s">
        <v>64</v>
      </c>
      <c r="F26" s="5" t="s">
        <v>181</v>
      </c>
      <c r="G26" s="8">
        <v>10000</v>
      </c>
      <c r="H26" s="4" t="s">
        <v>182</v>
      </c>
      <c r="I26" s="7" t="s">
        <v>183</v>
      </c>
      <c r="J26" s="22" t="s">
        <v>512</v>
      </c>
      <c r="K26" s="15"/>
      <c r="L26" s="15"/>
      <c r="M26" s="20" t="s">
        <v>184</v>
      </c>
    </row>
    <row r="27" spans="1:13" x14ac:dyDescent="0.25">
      <c r="A27" s="1">
        <v>25</v>
      </c>
      <c r="B27" s="58" t="s">
        <v>187</v>
      </c>
      <c r="C27" s="7" t="s">
        <v>188</v>
      </c>
      <c r="D27" s="5" t="s">
        <v>189</v>
      </c>
      <c r="E27" s="4" t="s">
        <v>64</v>
      </c>
      <c r="F27" s="5" t="s">
        <v>190</v>
      </c>
      <c r="G27" s="8">
        <v>10000</v>
      </c>
      <c r="H27" s="4" t="s">
        <v>191</v>
      </c>
      <c r="I27" s="7" t="s">
        <v>192</v>
      </c>
      <c r="J27" s="1"/>
      <c r="K27" s="15"/>
      <c r="L27" s="15"/>
      <c r="M27" s="20" t="s">
        <v>193</v>
      </c>
    </row>
    <row r="28" spans="1:13" x14ac:dyDescent="0.25">
      <c r="A28" s="1">
        <v>26</v>
      </c>
      <c r="B28" s="58" t="s">
        <v>194</v>
      </c>
      <c r="C28" s="7" t="s">
        <v>195</v>
      </c>
      <c r="D28" s="5" t="s">
        <v>196</v>
      </c>
      <c r="E28" s="4" t="s">
        <v>32</v>
      </c>
      <c r="F28" s="5" t="s">
        <v>197</v>
      </c>
      <c r="G28" s="8">
        <v>50000</v>
      </c>
      <c r="H28" s="4" t="s">
        <v>198</v>
      </c>
      <c r="I28" s="7" t="s">
        <v>199</v>
      </c>
      <c r="J28" s="1"/>
      <c r="K28" s="15"/>
      <c r="L28" s="15"/>
      <c r="M28" s="20" t="s">
        <v>200</v>
      </c>
    </row>
    <row r="29" spans="1:13" x14ac:dyDescent="0.25">
      <c r="A29" s="1">
        <v>27</v>
      </c>
      <c r="B29" s="58" t="s">
        <v>201</v>
      </c>
      <c r="C29" s="7" t="s">
        <v>202</v>
      </c>
      <c r="D29" s="5" t="s">
        <v>203</v>
      </c>
      <c r="E29" s="4" t="s">
        <v>32</v>
      </c>
      <c r="F29" s="5" t="s">
        <v>204</v>
      </c>
      <c r="G29" s="8">
        <v>50000</v>
      </c>
      <c r="H29" s="4" t="s">
        <v>205</v>
      </c>
      <c r="I29" s="7" t="s">
        <v>205</v>
      </c>
      <c r="J29" s="1"/>
      <c r="K29" s="15"/>
      <c r="L29" s="15"/>
      <c r="M29" s="20" t="s">
        <v>206</v>
      </c>
    </row>
    <row r="30" spans="1:13" x14ac:dyDescent="0.25">
      <c r="A30" s="1">
        <v>28</v>
      </c>
      <c r="B30" s="58" t="s">
        <v>207</v>
      </c>
      <c r="C30" s="7" t="s">
        <v>208</v>
      </c>
      <c r="D30" s="5" t="s">
        <v>209</v>
      </c>
      <c r="E30" s="4" t="s">
        <v>64</v>
      </c>
      <c r="F30" s="5" t="s">
        <v>210</v>
      </c>
      <c r="G30" s="8">
        <v>50000</v>
      </c>
      <c r="H30" s="4" t="s">
        <v>205</v>
      </c>
      <c r="I30" s="7" t="s">
        <v>205</v>
      </c>
      <c r="J30" s="1"/>
      <c r="K30" s="15"/>
      <c r="L30" s="15"/>
      <c r="M30" s="20" t="s">
        <v>206</v>
      </c>
    </row>
    <row r="31" spans="1:13" x14ac:dyDescent="0.25">
      <c r="A31" s="1">
        <v>29</v>
      </c>
      <c r="B31" s="58" t="s">
        <v>94</v>
      </c>
      <c r="C31" s="7" t="s">
        <v>95</v>
      </c>
      <c r="D31" s="5" t="s">
        <v>213</v>
      </c>
      <c r="E31" s="4" t="s">
        <v>71</v>
      </c>
      <c r="F31" s="5" t="s">
        <v>214</v>
      </c>
      <c r="G31" s="8">
        <v>65440.39</v>
      </c>
      <c r="H31" s="4" t="s">
        <v>215</v>
      </c>
      <c r="I31" s="7" t="s">
        <v>216</v>
      </c>
      <c r="J31" s="1"/>
      <c r="K31" s="15"/>
      <c r="L31" s="15"/>
      <c r="M31" s="20" t="s">
        <v>217</v>
      </c>
    </row>
    <row r="32" spans="1:13" x14ac:dyDescent="0.25">
      <c r="A32" s="1">
        <v>30</v>
      </c>
      <c r="B32" s="58" t="s">
        <v>218</v>
      </c>
      <c r="C32" s="7" t="s">
        <v>219</v>
      </c>
      <c r="D32" s="5" t="s">
        <v>220</v>
      </c>
      <c r="E32" s="4" t="s">
        <v>64</v>
      </c>
      <c r="F32" s="5" t="s">
        <v>221</v>
      </c>
      <c r="G32" s="8">
        <v>5000</v>
      </c>
      <c r="H32" s="4" t="s">
        <v>222</v>
      </c>
      <c r="I32" s="7" t="s">
        <v>223</v>
      </c>
      <c r="J32" s="1"/>
      <c r="K32" s="15"/>
      <c r="L32" s="15"/>
      <c r="M32" s="20" t="s">
        <v>224</v>
      </c>
    </row>
    <row r="33" spans="1:13" x14ac:dyDescent="0.25">
      <c r="A33" s="1">
        <v>31</v>
      </c>
      <c r="B33" s="58" t="s">
        <v>225</v>
      </c>
      <c r="C33" s="14" t="s">
        <v>226</v>
      </c>
      <c r="D33" s="12" t="s">
        <v>227</v>
      </c>
      <c r="E33" s="11" t="s">
        <v>88</v>
      </c>
      <c r="F33" s="5" t="s">
        <v>228</v>
      </c>
      <c r="G33" s="8">
        <v>32174.7</v>
      </c>
      <c r="H33" s="4" t="s">
        <v>229</v>
      </c>
      <c r="I33" s="7" t="s">
        <v>230</v>
      </c>
      <c r="J33" s="1"/>
      <c r="K33" s="15"/>
      <c r="L33" s="15"/>
      <c r="M33" s="20" t="s">
        <v>231</v>
      </c>
    </row>
    <row r="34" spans="1:13" x14ac:dyDescent="0.25">
      <c r="A34" s="1">
        <v>32</v>
      </c>
      <c r="B34" s="58" t="s">
        <v>232</v>
      </c>
      <c r="C34" s="14" t="s">
        <v>233</v>
      </c>
      <c r="D34" s="12" t="s">
        <v>234</v>
      </c>
      <c r="E34" s="11" t="s">
        <v>88</v>
      </c>
      <c r="F34" s="5" t="s">
        <v>235</v>
      </c>
      <c r="G34" s="8">
        <v>26814.39</v>
      </c>
      <c r="H34" s="4" t="s">
        <v>236</v>
      </c>
      <c r="I34" s="19" t="s">
        <v>237</v>
      </c>
      <c r="J34" s="22">
        <v>45221</v>
      </c>
      <c r="K34" s="15"/>
      <c r="L34" s="15"/>
      <c r="M34" s="20" t="s">
        <v>238</v>
      </c>
    </row>
    <row r="35" spans="1:13" x14ac:dyDescent="0.25">
      <c r="A35" s="1">
        <v>33</v>
      </c>
      <c r="B35" s="58" t="s">
        <v>84</v>
      </c>
      <c r="C35" s="7" t="s">
        <v>85</v>
      </c>
      <c r="D35" s="5" t="s">
        <v>142</v>
      </c>
      <c r="E35" s="4" t="s">
        <v>64</v>
      </c>
      <c r="F35" s="5" t="s">
        <v>239</v>
      </c>
      <c r="G35" s="8">
        <v>10000</v>
      </c>
      <c r="H35" s="4" t="s">
        <v>240</v>
      </c>
      <c r="I35" s="7" t="s">
        <v>241</v>
      </c>
      <c r="J35" s="1"/>
      <c r="K35" s="15"/>
      <c r="L35" s="15"/>
      <c r="M35" s="20" t="s">
        <v>242</v>
      </c>
    </row>
    <row r="36" spans="1:13" x14ac:dyDescent="0.25">
      <c r="A36" s="1">
        <v>34</v>
      </c>
      <c r="B36" s="58" t="s">
        <v>243</v>
      </c>
      <c r="C36" s="7" t="s">
        <v>244</v>
      </c>
      <c r="D36" s="5" t="s">
        <v>245</v>
      </c>
      <c r="E36" s="4" t="s">
        <v>64</v>
      </c>
      <c r="F36" s="5" t="s">
        <v>246</v>
      </c>
      <c r="G36" s="8">
        <v>5000</v>
      </c>
      <c r="H36" s="4" t="s">
        <v>247</v>
      </c>
      <c r="I36" s="7" t="s">
        <v>248</v>
      </c>
      <c r="J36" s="1"/>
      <c r="K36" s="15"/>
      <c r="L36" s="15"/>
      <c r="M36" s="20" t="s">
        <v>249</v>
      </c>
    </row>
    <row r="37" spans="1:13" x14ac:dyDescent="0.25">
      <c r="A37" s="1">
        <v>35</v>
      </c>
      <c r="B37" s="58" t="s">
        <v>250</v>
      </c>
      <c r="C37" s="7" t="s">
        <v>251</v>
      </c>
      <c r="D37" s="5" t="s">
        <v>252</v>
      </c>
      <c r="E37" s="4" t="s">
        <v>32</v>
      </c>
      <c r="F37" s="5" t="s">
        <v>253</v>
      </c>
      <c r="G37" s="23">
        <v>50000</v>
      </c>
      <c r="H37" s="4"/>
      <c r="I37" s="7" t="s">
        <v>254</v>
      </c>
      <c r="J37" s="1" t="s">
        <v>513</v>
      </c>
      <c r="K37" s="15"/>
      <c r="L37" s="15"/>
      <c r="M37" s="7" t="s">
        <v>255</v>
      </c>
    </row>
    <row r="38" spans="1:13" x14ac:dyDescent="0.25">
      <c r="A38" s="1">
        <v>36</v>
      </c>
      <c r="B38" s="58" t="s">
        <v>256</v>
      </c>
      <c r="C38" s="7" t="s">
        <v>257</v>
      </c>
      <c r="D38" s="5" t="s">
        <v>258</v>
      </c>
      <c r="E38" s="4" t="s">
        <v>32</v>
      </c>
      <c r="F38" s="5" t="s">
        <v>259</v>
      </c>
      <c r="G38" s="23">
        <v>50000</v>
      </c>
      <c r="H38" s="4"/>
      <c r="I38" s="7" t="s">
        <v>260</v>
      </c>
      <c r="J38" s="1" t="s">
        <v>513</v>
      </c>
      <c r="K38" s="15"/>
      <c r="L38" s="15"/>
      <c r="M38" s="7" t="s">
        <v>255</v>
      </c>
    </row>
    <row r="39" spans="1:13" x14ac:dyDescent="0.25">
      <c r="A39" s="1">
        <v>37</v>
      </c>
      <c r="B39" s="58" t="s">
        <v>261</v>
      </c>
      <c r="C39" s="7" t="s">
        <v>262</v>
      </c>
      <c r="D39" s="5" t="s">
        <v>263</v>
      </c>
      <c r="E39" s="4" t="s">
        <v>32</v>
      </c>
      <c r="F39" s="5" t="s">
        <v>264</v>
      </c>
      <c r="G39" s="23">
        <v>50000</v>
      </c>
      <c r="H39" s="4"/>
      <c r="I39" s="7" t="s">
        <v>265</v>
      </c>
      <c r="J39" s="1" t="s">
        <v>513</v>
      </c>
      <c r="K39" s="15"/>
      <c r="L39" s="15"/>
      <c r="M39" s="7" t="s">
        <v>255</v>
      </c>
    </row>
    <row r="40" spans="1:13" x14ac:dyDescent="0.25">
      <c r="A40" s="1">
        <v>38</v>
      </c>
      <c r="B40" s="58" t="s">
        <v>266</v>
      </c>
      <c r="C40" s="14" t="s">
        <v>267</v>
      </c>
      <c r="D40" s="12" t="s">
        <v>268</v>
      </c>
      <c r="E40" s="11" t="s">
        <v>88</v>
      </c>
      <c r="F40" s="5" t="s">
        <v>269</v>
      </c>
      <c r="G40" s="8">
        <v>422922.91</v>
      </c>
      <c r="H40" s="4" t="s">
        <v>270</v>
      </c>
      <c r="I40" s="7" t="s">
        <v>271</v>
      </c>
      <c r="J40" s="1" t="s">
        <v>514</v>
      </c>
      <c r="K40" s="15"/>
      <c r="L40" s="20" t="s">
        <v>515</v>
      </c>
      <c r="M40" s="20" t="s">
        <v>272</v>
      </c>
    </row>
    <row r="41" spans="1:13" x14ac:dyDescent="0.25">
      <c r="A41" s="1">
        <v>39</v>
      </c>
      <c r="B41" s="58" t="s">
        <v>266</v>
      </c>
      <c r="C41" s="14" t="s">
        <v>267</v>
      </c>
      <c r="D41" s="12" t="s">
        <v>268</v>
      </c>
      <c r="E41" s="11" t="s">
        <v>88</v>
      </c>
      <c r="F41" s="5" t="s">
        <v>273</v>
      </c>
      <c r="G41" s="8">
        <v>176182.25</v>
      </c>
      <c r="H41" s="4" t="s">
        <v>274</v>
      </c>
      <c r="I41" s="7" t="s">
        <v>275</v>
      </c>
      <c r="J41" s="1" t="s">
        <v>276</v>
      </c>
      <c r="K41" s="15"/>
      <c r="L41" s="15"/>
      <c r="M41" s="20" t="s">
        <v>277</v>
      </c>
    </row>
    <row r="42" spans="1:13" x14ac:dyDescent="0.25">
      <c r="A42" s="1">
        <v>40</v>
      </c>
      <c r="B42" s="58" t="s">
        <v>278</v>
      </c>
      <c r="C42" s="7" t="s">
        <v>279</v>
      </c>
      <c r="D42" s="5" t="s">
        <v>280</v>
      </c>
      <c r="E42" s="4" t="s">
        <v>64</v>
      </c>
      <c r="F42" s="5" t="s">
        <v>281</v>
      </c>
      <c r="G42" s="8">
        <v>50000</v>
      </c>
      <c r="H42" s="4" t="s">
        <v>282</v>
      </c>
      <c r="I42" s="7" t="s">
        <v>282</v>
      </c>
      <c r="J42" s="1"/>
      <c r="K42" s="15"/>
      <c r="L42" s="15"/>
      <c r="M42" s="20" t="s">
        <v>111</v>
      </c>
    </row>
    <row r="43" spans="1:13" x14ac:dyDescent="0.25">
      <c r="A43" s="1">
        <v>41</v>
      </c>
      <c r="B43" s="58" t="s">
        <v>283</v>
      </c>
      <c r="C43" s="7" t="s">
        <v>284</v>
      </c>
      <c r="D43" s="5" t="s">
        <v>285</v>
      </c>
      <c r="E43" s="4" t="s">
        <v>88</v>
      </c>
      <c r="F43" s="5" t="s">
        <v>286</v>
      </c>
      <c r="G43" s="8">
        <v>403552.39</v>
      </c>
      <c r="H43" s="4" t="s">
        <v>287</v>
      </c>
      <c r="I43" s="7" t="s">
        <v>288</v>
      </c>
      <c r="J43" s="1" t="s">
        <v>276</v>
      </c>
      <c r="K43" s="15"/>
      <c r="L43" s="15"/>
      <c r="M43" s="20" t="s">
        <v>289</v>
      </c>
    </row>
    <row r="44" spans="1:13" x14ac:dyDescent="0.25">
      <c r="A44" s="1">
        <v>42</v>
      </c>
      <c r="B44" s="58" t="s">
        <v>292</v>
      </c>
      <c r="C44" s="7" t="s">
        <v>85</v>
      </c>
      <c r="D44" s="5" t="s">
        <v>142</v>
      </c>
      <c r="E44" s="4" t="s">
        <v>64</v>
      </c>
      <c r="F44" s="5" t="s">
        <v>293</v>
      </c>
      <c r="G44" s="8">
        <v>50000</v>
      </c>
      <c r="H44" s="4" t="s">
        <v>294</v>
      </c>
      <c r="I44" s="7" t="s">
        <v>295</v>
      </c>
      <c r="J44" s="1" t="s">
        <v>296</v>
      </c>
      <c r="K44" s="15"/>
      <c r="L44" s="15"/>
      <c r="M44" s="20" t="s">
        <v>297</v>
      </c>
    </row>
    <row r="45" spans="1:13" x14ac:dyDescent="0.25">
      <c r="A45" s="1">
        <v>43</v>
      </c>
      <c r="B45" s="58" t="s">
        <v>301</v>
      </c>
      <c r="C45" s="7" t="s">
        <v>302</v>
      </c>
      <c r="D45" s="5" t="s">
        <v>303</v>
      </c>
      <c r="E45" s="4" t="s">
        <v>64</v>
      </c>
      <c r="F45" s="5" t="s">
        <v>304</v>
      </c>
      <c r="G45" s="8">
        <v>10000</v>
      </c>
      <c r="H45" s="4" t="s">
        <v>305</v>
      </c>
      <c r="I45" s="7" t="s">
        <v>306</v>
      </c>
      <c r="J45" s="58" t="s">
        <v>516</v>
      </c>
      <c r="K45" s="15"/>
      <c r="L45" s="20" t="s">
        <v>517</v>
      </c>
      <c r="M45" s="63" t="s">
        <v>518</v>
      </c>
    </row>
    <row r="46" spans="1:13" x14ac:dyDescent="0.25">
      <c r="A46" s="1">
        <v>44</v>
      </c>
      <c r="B46" s="58" t="s">
        <v>301</v>
      </c>
      <c r="C46" s="7" t="s">
        <v>302</v>
      </c>
      <c r="D46" s="5" t="s">
        <v>303</v>
      </c>
      <c r="E46" s="4" t="s">
        <v>64</v>
      </c>
      <c r="F46" s="5" t="s">
        <v>307</v>
      </c>
      <c r="G46" s="8">
        <v>5000</v>
      </c>
      <c r="H46" s="4" t="s">
        <v>305</v>
      </c>
      <c r="I46" s="7" t="s">
        <v>306</v>
      </c>
      <c r="J46" s="58" t="s">
        <v>516</v>
      </c>
      <c r="K46" s="15"/>
      <c r="L46" s="20" t="s">
        <v>519</v>
      </c>
      <c r="M46" s="63" t="s">
        <v>518</v>
      </c>
    </row>
    <row r="47" spans="1:13" x14ac:dyDescent="0.25">
      <c r="A47" s="1">
        <v>45</v>
      </c>
      <c r="B47" s="24" t="s">
        <v>86</v>
      </c>
      <c r="C47" s="7" t="s">
        <v>87</v>
      </c>
      <c r="D47" s="5" t="s">
        <v>164</v>
      </c>
      <c r="E47" s="4" t="s">
        <v>64</v>
      </c>
      <c r="F47" s="5" t="s">
        <v>308</v>
      </c>
      <c r="G47" s="8">
        <v>5000</v>
      </c>
      <c r="H47" s="4" t="s">
        <v>309</v>
      </c>
      <c r="I47" s="7" t="s">
        <v>310</v>
      </c>
      <c r="J47" s="1" t="s">
        <v>520</v>
      </c>
      <c r="K47" s="15"/>
      <c r="L47" s="20" t="s">
        <v>311</v>
      </c>
      <c r="M47" s="4" t="s">
        <v>521</v>
      </c>
    </row>
    <row r="48" spans="1:13" x14ac:dyDescent="0.25">
      <c r="A48" s="1">
        <v>46</v>
      </c>
      <c r="B48" s="24" t="s">
        <v>86</v>
      </c>
      <c r="C48" s="7" t="s">
        <v>87</v>
      </c>
      <c r="D48" s="5" t="s">
        <v>164</v>
      </c>
      <c r="E48" s="4" t="s">
        <v>64</v>
      </c>
      <c r="F48" s="5" t="s">
        <v>312</v>
      </c>
      <c r="G48" s="8">
        <v>10000</v>
      </c>
      <c r="H48" s="4" t="s">
        <v>298</v>
      </c>
      <c r="I48" s="7" t="s">
        <v>310</v>
      </c>
      <c r="J48" s="1" t="s">
        <v>520</v>
      </c>
      <c r="K48" s="15"/>
      <c r="L48" s="20" t="s">
        <v>522</v>
      </c>
      <c r="M48" s="4" t="s">
        <v>521</v>
      </c>
    </row>
    <row r="49" spans="1:13" x14ac:dyDescent="0.25">
      <c r="A49" s="1">
        <v>47</v>
      </c>
      <c r="B49" s="58" t="s">
        <v>313</v>
      </c>
      <c r="C49" s="7" t="s">
        <v>314</v>
      </c>
      <c r="D49" s="5" t="s">
        <v>315</v>
      </c>
      <c r="E49" s="4" t="s">
        <v>64</v>
      </c>
      <c r="F49" s="5" t="s">
        <v>316</v>
      </c>
      <c r="G49" s="8">
        <v>50000</v>
      </c>
      <c r="H49" s="4" t="s">
        <v>317</v>
      </c>
      <c r="I49" s="7" t="s">
        <v>318</v>
      </c>
      <c r="J49" s="25" t="s">
        <v>523</v>
      </c>
      <c r="K49" s="15"/>
      <c r="L49" s="20" t="s">
        <v>319</v>
      </c>
      <c r="M49" s="20" t="s">
        <v>111</v>
      </c>
    </row>
    <row r="50" spans="1:13" x14ac:dyDescent="0.25">
      <c r="A50" s="1">
        <v>48</v>
      </c>
      <c r="B50" s="58" t="s">
        <v>320</v>
      </c>
      <c r="C50" s="7" t="s">
        <v>321</v>
      </c>
      <c r="D50" s="5" t="s">
        <v>322</v>
      </c>
      <c r="E50" s="4" t="s">
        <v>64</v>
      </c>
      <c r="F50" s="5" t="s">
        <v>323</v>
      </c>
      <c r="G50" s="8">
        <v>50000</v>
      </c>
      <c r="H50" s="4" t="s">
        <v>324</v>
      </c>
      <c r="I50" s="7" t="s">
        <v>325</v>
      </c>
      <c r="J50" s="25" t="s">
        <v>524</v>
      </c>
      <c r="K50" s="15"/>
      <c r="L50" s="20" t="s">
        <v>326</v>
      </c>
      <c r="M50" s="20" t="s">
        <v>525</v>
      </c>
    </row>
    <row r="51" spans="1:13" x14ac:dyDescent="0.25">
      <c r="A51" s="1">
        <v>49</v>
      </c>
      <c r="B51" s="58" t="s">
        <v>327</v>
      </c>
      <c r="C51" s="7" t="s">
        <v>328</v>
      </c>
      <c r="D51" s="5" t="s">
        <v>329</v>
      </c>
      <c r="E51" s="4" t="s">
        <v>64</v>
      </c>
      <c r="F51" s="5" t="s">
        <v>330</v>
      </c>
      <c r="G51" s="8">
        <v>10000</v>
      </c>
      <c r="H51" s="4" t="s">
        <v>331</v>
      </c>
      <c r="I51" s="7" t="s">
        <v>332</v>
      </c>
      <c r="J51" s="1" t="s">
        <v>526</v>
      </c>
      <c r="K51" s="15"/>
      <c r="L51" s="20" t="s">
        <v>527</v>
      </c>
      <c r="M51" s="20" t="s">
        <v>528</v>
      </c>
    </row>
    <row r="52" spans="1:13" x14ac:dyDescent="0.25">
      <c r="A52" s="1">
        <v>50</v>
      </c>
      <c r="B52" s="58" t="s">
        <v>333</v>
      </c>
      <c r="C52" s="7" t="s">
        <v>334</v>
      </c>
      <c r="D52" s="5" t="s">
        <v>335</v>
      </c>
      <c r="E52" s="4" t="s">
        <v>64</v>
      </c>
      <c r="F52" s="5" t="s">
        <v>336</v>
      </c>
      <c r="G52" s="8">
        <v>10000</v>
      </c>
      <c r="H52" s="4" t="s">
        <v>331</v>
      </c>
      <c r="I52" s="7" t="s">
        <v>337</v>
      </c>
      <c r="J52" s="1" t="s">
        <v>526</v>
      </c>
      <c r="K52" s="15"/>
      <c r="L52" s="20" t="s">
        <v>529</v>
      </c>
      <c r="M52" s="20" t="s">
        <v>528</v>
      </c>
    </row>
    <row r="53" spans="1:13" x14ac:dyDescent="0.25">
      <c r="A53" s="1">
        <v>51</v>
      </c>
      <c r="B53" s="58" t="s">
        <v>340</v>
      </c>
      <c r="C53" s="7" t="s">
        <v>341</v>
      </c>
      <c r="D53" s="5" t="s">
        <v>342</v>
      </c>
      <c r="E53" s="4" t="s">
        <v>64</v>
      </c>
      <c r="F53" s="5" t="s">
        <v>343</v>
      </c>
      <c r="G53" s="8">
        <v>50000</v>
      </c>
      <c r="H53" s="4" t="s">
        <v>344</v>
      </c>
      <c r="I53" s="7" t="s">
        <v>345</v>
      </c>
      <c r="J53" s="25" t="s">
        <v>346</v>
      </c>
      <c r="K53" s="15"/>
      <c r="L53" s="20" t="s">
        <v>530</v>
      </c>
      <c r="M53" s="20" t="s">
        <v>531</v>
      </c>
    </row>
    <row r="54" spans="1:13" x14ac:dyDescent="0.25">
      <c r="A54" s="1">
        <v>52</v>
      </c>
      <c r="B54" s="58" t="s">
        <v>347</v>
      </c>
      <c r="C54" s="7" t="s">
        <v>348</v>
      </c>
      <c r="D54" s="5" t="s">
        <v>349</v>
      </c>
      <c r="E54" s="4" t="s">
        <v>64</v>
      </c>
      <c r="F54" s="5" t="s">
        <v>350</v>
      </c>
      <c r="G54" s="8">
        <v>500000</v>
      </c>
      <c r="H54" s="4" t="s">
        <v>351</v>
      </c>
      <c r="I54" s="7" t="s">
        <v>351</v>
      </c>
      <c r="J54" s="25" t="s">
        <v>532</v>
      </c>
      <c r="K54" s="15"/>
      <c r="L54" s="20" t="s">
        <v>352</v>
      </c>
      <c r="M54" s="20" t="s">
        <v>111</v>
      </c>
    </row>
    <row r="55" spans="1:13" x14ac:dyDescent="0.25">
      <c r="A55" s="1">
        <v>53</v>
      </c>
      <c r="B55" s="58" t="s">
        <v>353</v>
      </c>
      <c r="C55" s="7" t="s">
        <v>354</v>
      </c>
      <c r="D55" s="5" t="s">
        <v>355</v>
      </c>
      <c r="E55" s="4" t="s">
        <v>71</v>
      </c>
      <c r="F55" s="5" t="s">
        <v>356</v>
      </c>
      <c r="G55" s="8">
        <v>6197.5</v>
      </c>
      <c r="H55" s="4" t="s">
        <v>357</v>
      </c>
      <c r="I55" s="7" t="s">
        <v>358</v>
      </c>
      <c r="J55" s="25" t="s">
        <v>533</v>
      </c>
      <c r="K55" s="15"/>
      <c r="L55" s="20" t="s">
        <v>359</v>
      </c>
      <c r="M55" s="20" t="s">
        <v>534</v>
      </c>
    </row>
    <row r="56" spans="1:13" x14ac:dyDescent="0.25">
      <c r="A56" s="1">
        <v>54</v>
      </c>
      <c r="B56" s="58" t="s">
        <v>360</v>
      </c>
      <c r="C56" s="7" t="s">
        <v>361</v>
      </c>
      <c r="D56" s="5" t="s">
        <v>362</v>
      </c>
      <c r="E56" s="4" t="s">
        <v>64</v>
      </c>
      <c r="F56" s="5" t="s">
        <v>363</v>
      </c>
      <c r="G56" s="8">
        <v>10000</v>
      </c>
      <c r="H56" s="4" t="s">
        <v>364</v>
      </c>
      <c r="I56" s="7" t="s">
        <v>365</v>
      </c>
      <c r="J56" s="25" t="s">
        <v>524</v>
      </c>
      <c r="K56" s="15"/>
      <c r="L56" s="20" t="s">
        <v>366</v>
      </c>
      <c r="M56" s="20" t="s">
        <v>535</v>
      </c>
    </row>
    <row r="57" spans="1:13" x14ac:dyDescent="0.25">
      <c r="A57" s="1">
        <v>55</v>
      </c>
      <c r="B57" s="58" t="s">
        <v>367</v>
      </c>
      <c r="C57" s="7" t="s">
        <v>368</v>
      </c>
      <c r="D57" s="5" t="s">
        <v>369</v>
      </c>
      <c r="E57" s="4" t="s">
        <v>64</v>
      </c>
      <c r="F57" s="5" t="s">
        <v>370</v>
      </c>
      <c r="G57" s="8">
        <v>50000</v>
      </c>
      <c r="H57" s="4" t="s">
        <v>371</v>
      </c>
      <c r="I57" s="7" t="s">
        <v>372</v>
      </c>
      <c r="J57" s="25" t="s">
        <v>373</v>
      </c>
      <c r="K57" s="15"/>
      <c r="L57" s="20" t="s">
        <v>374</v>
      </c>
      <c r="M57" s="20" t="s">
        <v>536</v>
      </c>
    </row>
    <row r="58" spans="1:13" x14ac:dyDescent="0.25">
      <c r="A58" s="1">
        <v>56</v>
      </c>
      <c r="B58" s="58" t="s">
        <v>379</v>
      </c>
      <c r="C58" s="2" t="s">
        <v>380</v>
      </c>
      <c r="D58" s="3" t="s">
        <v>381</v>
      </c>
      <c r="E58" s="4" t="s">
        <v>64</v>
      </c>
      <c r="F58" s="5" t="s">
        <v>382</v>
      </c>
      <c r="G58" s="8">
        <v>50000</v>
      </c>
      <c r="H58" s="4" t="s">
        <v>383</v>
      </c>
      <c r="I58" s="19" t="s">
        <v>384</v>
      </c>
      <c r="J58" s="25" t="s">
        <v>537</v>
      </c>
      <c r="K58" s="15"/>
      <c r="L58" s="21" t="s">
        <v>385</v>
      </c>
      <c r="M58" s="20" t="s">
        <v>538</v>
      </c>
    </row>
    <row r="59" spans="1:13" x14ac:dyDescent="0.25">
      <c r="A59" s="1">
        <v>57</v>
      </c>
      <c r="B59" s="58" t="s">
        <v>386</v>
      </c>
      <c r="C59" s="2" t="s">
        <v>387</v>
      </c>
      <c r="D59" s="2" t="s">
        <v>388</v>
      </c>
      <c r="E59" s="4" t="s">
        <v>64</v>
      </c>
      <c r="F59" s="5" t="s">
        <v>389</v>
      </c>
      <c r="G59" s="8">
        <v>50000</v>
      </c>
      <c r="H59" s="4" t="s">
        <v>390</v>
      </c>
      <c r="I59" s="19" t="s">
        <v>391</v>
      </c>
      <c r="J59" s="25" t="s">
        <v>392</v>
      </c>
      <c r="K59" s="15"/>
      <c r="L59" s="21" t="s">
        <v>393</v>
      </c>
      <c r="M59" s="20" t="s">
        <v>539</v>
      </c>
    </row>
    <row r="60" spans="1:13" x14ac:dyDescent="0.25">
      <c r="A60" s="1">
        <v>58</v>
      </c>
      <c r="B60" s="58" t="s">
        <v>394</v>
      </c>
      <c r="C60" s="2" t="s">
        <v>395</v>
      </c>
      <c r="D60" s="3" t="s">
        <v>396</v>
      </c>
      <c r="E60" s="4" t="s">
        <v>64</v>
      </c>
      <c r="F60" s="5" t="s">
        <v>397</v>
      </c>
      <c r="G60" s="8">
        <v>50000</v>
      </c>
      <c r="H60" s="4" t="s">
        <v>390</v>
      </c>
      <c r="I60" s="19" t="s">
        <v>398</v>
      </c>
      <c r="J60" s="25" t="s">
        <v>399</v>
      </c>
      <c r="K60" s="15"/>
      <c r="L60" s="21" t="s">
        <v>400</v>
      </c>
      <c r="M60" s="20" t="s">
        <v>540</v>
      </c>
    </row>
    <row r="61" spans="1:13" x14ac:dyDescent="0.25">
      <c r="A61" s="1">
        <v>59</v>
      </c>
      <c r="B61" s="58" t="s">
        <v>401</v>
      </c>
      <c r="C61" s="2" t="s">
        <v>402</v>
      </c>
      <c r="D61" s="3" t="s">
        <v>403</v>
      </c>
      <c r="E61" s="4" t="s">
        <v>64</v>
      </c>
      <c r="F61" s="5" t="s">
        <v>404</v>
      </c>
      <c r="G61" s="8">
        <v>50000</v>
      </c>
      <c r="H61" s="4" t="s">
        <v>390</v>
      </c>
      <c r="I61" s="19" t="s">
        <v>405</v>
      </c>
      <c r="J61" s="25" t="s">
        <v>406</v>
      </c>
      <c r="K61" s="15"/>
      <c r="L61" s="21" t="s">
        <v>407</v>
      </c>
      <c r="M61" s="20" t="s">
        <v>541</v>
      </c>
    </row>
    <row r="62" spans="1:13" x14ac:dyDescent="0.25">
      <c r="A62" s="1">
        <v>60</v>
      </c>
      <c r="B62" s="58" t="s">
        <v>542</v>
      </c>
      <c r="C62" s="2" t="s">
        <v>368</v>
      </c>
      <c r="D62" s="3" t="s">
        <v>369</v>
      </c>
      <c r="E62" s="4" t="s">
        <v>64</v>
      </c>
      <c r="F62" s="5" t="s">
        <v>408</v>
      </c>
      <c r="G62" s="8">
        <v>50000</v>
      </c>
      <c r="H62" s="4" t="s">
        <v>390</v>
      </c>
      <c r="I62" s="19" t="s">
        <v>409</v>
      </c>
      <c r="J62" s="25" t="s">
        <v>410</v>
      </c>
      <c r="K62" s="15"/>
      <c r="L62" s="21" t="s">
        <v>411</v>
      </c>
      <c r="M62" s="20" t="s">
        <v>543</v>
      </c>
    </row>
    <row r="63" spans="1:13" ht="24.75" x14ac:dyDescent="0.25">
      <c r="A63" s="1">
        <v>61</v>
      </c>
      <c r="B63" s="24" t="s">
        <v>412</v>
      </c>
      <c r="C63" s="2" t="s">
        <v>413</v>
      </c>
      <c r="D63" s="3" t="s">
        <v>220</v>
      </c>
      <c r="E63" s="4" t="s">
        <v>64</v>
      </c>
      <c r="F63" s="5" t="s">
        <v>414</v>
      </c>
      <c r="G63" s="8">
        <v>50000</v>
      </c>
      <c r="H63" s="4" t="s">
        <v>415</v>
      </c>
      <c r="I63" s="19" t="s">
        <v>416</v>
      </c>
      <c r="J63" s="25" t="s">
        <v>544</v>
      </c>
      <c r="K63" s="15"/>
      <c r="L63" s="21" t="s">
        <v>417</v>
      </c>
      <c r="M63" s="4" t="s">
        <v>545</v>
      </c>
    </row>
    <row r="64" spans="1:13" ht="24.75" x14ac:dyDescent="0.25">
      <c r="A64" s="1">
        <v>62</v>
      </c>
      <c r="B64" s="24" t="s">
        <v>412</v>
      </c>
      <c r="C64" s="2" t="s">
        <v>413</v>
      </c>
      <c r="D64" s="3" t="s">
        <v>220</v>
      </c>
      <c r="E64" s="4" t="s">
        <v>64</v>
      </c>
      <c r="F64" s="5" t="s">
        <v>418</v>
      </c>
      <c r="G64" s="8">
        <v>10000</v>
      </c>
      <c r="H64" s="4" t="s">
        <v>415</v>
      </c>
      <c r="I64" s="19" t="s">
        <v>416</v>
      </c>
      <c r="J64" s="25" t="s">
        <v>544</v>
      </c>
      <c r="K64" s="15"/>
      <c r="L64" s="21" t="s">
        <v>419</v>
      </c>
      <c r="M64" s="4" t="s">
        <v>546</v>
      </c>
    </row>
    <row r="65" spans="1:13" x14ac:dyDescent="0.25">
      <c r="A65" s="1">
        <v>63</v>
      </c>
      <c r="B65" s="58" t="s">
        <v>422</v>
      </c>
      <c r="C65" s="2" t="s">
        <v>171</v>
      </c>
      <c r="D65" s="3" t="s">
        <v>423</v>
      </c>
      <c r="E65" s="4" t="s">
        <v>88</v>
      </c>
      <c r="F65" s="5" t="s">
        <v>424</v>
      </c>
      <c r="G65" s="8">
        <v>373464</v>
      </c>
      <c r="H65" s="4" t="s">
        <v>420</v>
      </c>
      <c r="I65" s="19" t="s">
        <v>405</v>
      </c>
      <c r="J65" s="25" t="s">
        <v>547</v>
      </c>
      <c r="K65" s="15"/>
      <c r="L65" s="21" t="s">
        <v>425</v>
      </c>
      <c r="M65" s="4" t="s">
        <v>300</v>
      </c>
    </row>
    <row r="66" spans="1:13" x14ac:dyDescent="0.25">
      <c r="A66" s="1">
        <v>64</v>
      </c>
      <c r="B66" s="58" t="s">
        <v>422</v>
      </c>
      <c r="C66" s="2" t="s">
        <v>171</v>
      </c>
      <c r="D66" s="3" t="s">
        <v>423</v>
      </c>
      <c r="E66" s="4" t="s">
        <v>426</v>
      </c>
      <c r="F66" s="5" t="s">
        <v>424</v>
      </c>
      <c r="G66" s="8">
        <f>411984.3-G65</f>
        <v>38520.299999999988</v>
      </c>
      <c r="H66" s="4" t="s">
        <v>420</v>
      </c>
      <c r="I66" s="19" t="s">
        <v>405</v>
      </c>
      <c r="J66" s="25" t="s">
        <v>547</v>
      </c>
      <c r="K66" s="15"/>
      <c r="L66" s="21" t="s">
        <v>425</v>
      </c>
      <c r="M66" s="4" t="s">
        <v>300</v>
      </c>
    </row>
    <row r="67" spans="1:13" x14ac:dyDescent="0.25">
      <c r="A67" s="1">
        <v>65</v>
      </c>
      <c r="B67" s="58" t="s">
        <v>86</v>
      </c>
      <c r="C67" s="2" t="s">
        <v>87</v>
      </c>
      <c r="D67" s="3" t="s">
        <v>164</v>
      </c>
      <c r="E67" s="4" t="s">
        <v>64</v>
      </c>
      <c r="F67" s="5" t="s">
        <v>427</v>
      </c>
      <c r="G67" s="8">
        <v>10000</v>
      </c>
      <c r="H67" s="4" t="s">
        <v>420</v>
      </c>
      <c r="I67" s="19" t="s">
        <v>299</v>
      </c>
      <c r="J67" s="21" t="s">
        <v>548</v>
      </c>
      <c r="K67" s="15"/>
      <c r="L67" s="21" t="s">
        <v>428</v>
      </c>
      <c r="M67" s="4" t="s">
        <v>521</v>
      </c>
    </row>
    <row r="68" spans="1:13" x14ac:dyDescent="0.25">
      <c r="A68" s="1">
        <v>66</v>
      </c>
      <c r="B68" s="24" t="s">
        <v>429</v>
      </c>
      <c r="C68" s="2" t="s">
        <v>430</v>
      </c>
      <c r="D68" s="3" t="s">
        <v>431</v>
      </c>
      <c r="E68" s="4" t="s">
        <v>71</v>
      </c>
      <c r="F68" s="5" t="s">
        <v>432</v>
      </c>
      <c r="G68" s="8">
        <v>17000</v>
      </c>
      <c r="H68" s="4" t="s">
        <v>433</v>
      </c>
      <c r="I68" s="19" t="s">
        <v>434</v>
      </c>
      <c r="J68" s="25" t="s">
        <v>549</v>
      </c>
      <c r="K68" s="15"/>
      <c r="L68" s="21" t="s">
        <v>435</v>
      </c>
      <c r="M68" s="4" t="s">
        <v>550</v>
      </c>
    </row>
    <row r="69" spans="1:13" x14ac:dyDescent="0.25">
      <c r="A69" s="1">
        <v>67</v>
      </c>
      <c r="B69" s="58" t="s">
        <v>320</v>
      </c>
      <c r="C69" s="2" t="s">
        <v>436</v>
      </c>
      <c r="D69" s="3" t="s">
        <v>322</v>
      </c>
      <c r="E69" s="4" t="s">
        <v>64</v>
      </c>
      <c r="F69" s="5" t="s">
        <v>437</v>
      </c>
      <c r="G69" s="8">
        <v>50000</v>
      </c>
      <c r="H69" s="4" t="s">
        <v>433</v>
      </c>
      <c r="I69" s="19" t="s">
        <v>438</v>
      </c>
      <c r="J69" s="25" t="s">
        <v>551</v>
      </c>
      <c r="K69" s="15"/>
      <c r="L69" s="20" t="s">
        <v>439</v>
      </c>
      <c r="M69" s="4" t="s">
        <v>552</v>
      </c>
    </row>
    <row r="70" spans="1:13" x14ac:dyDescent="0.25">
      <c r="A70" s="1">
        <v>68</v>
      </c>
      <c r="B70" s="58" t="s">
        <v>136</v>
      </c>
      <c r="C70" s="2" t="s">
        <v>137</v>
      </c>
      <c r="D70" s="3" t="s">
        <v>138</v>
      </c>
      <c r="E70" s="4" t="s">
        <v>88</v>
      </c>
      <c r="F70" s="5" t="s">
        <v>440</v>
      </c>
      <c r="G70" s="8">
        <v>76802.58</v>
      </c>
      <c r="H70" s="4" t="s">
        <v>441</v>
      </c>
      <c r="I70" s="19" t="s">
        <v>441</v>
      </c>
      <c r="J70" s="25" t="s">
        <v>553</v>
      </c>
      <c r="K70" s="15"/>
      <c r="L70" s="21" t="s">
        <v>442</v>
      </c>
      <c r="M70" s="4" t="s">
        <v>554</v>
      </c>
    </row>
    <row r="71" spans="1:13" x14ac:dyDescent="0.25">
      <c r="A71" s="1">
        <v>69</v>
      </c>
      <c r="B71" s="58" t="s">
        <v>555</v>
      </c>
      <c r="C71" s="2" t="s">
        <v>556</v>
      </c>
      <c r="D71" s="3" t="s">
        <v>557</v>
      </c>
      <c r="E71" s="4" t="s">
        <v>88</v>
      </c>
      <c r="F71" s="5" t="s">
        <v>558</v>
      </c>
      <c r="G71" s="8">
        <v>38477.5</v>
      </c>
      <c r="H71" s="4" t="s">
        <v>559</v>
      </c>
      <c r="I71" s="19" t="s">
        <v>559</v>
      </c>
      <c r="J71" s="25" t="s">
        <v>560</v>
      </c>
      <c r="K71" s="15"/>
      <c r="L71" s="21" t="s">
        <v>561</v>
      </c>
      <c r="M71" s="4" t="s">
        <v>562</v>
      </c>
    </row>
    <row r="72" spans="1:13" x14ac:dyDescent="0.25">
      <c r="A72" s="1">
        <v>70</v>
      </c>
      <c r="B72" s="58" t="s">
        <v>563</v>
      </c>
      <c r="C72" s="2" t="s">
        <v>564</v>
      </c>
      <c r="D72" s="3" t="s">
        <v>565</v>
      </c>
      <c r="E72" s="4" t="s">
        <v>71</v>
      </c>
      <c r="F72" s="5" t="s">
        <v>566</v>
      </c>
      <c r="G72" s="8">
        <v>15000</v>
      </c>
      <c r="H72" s="4" t="s">
        <v>567</v>
      </c>
      <c r="I72" s="19" t="s">
        <v>568</v>
      </c>
      <c r="J72" s="25" t="s">
        <v>569</v>
      </c>
      <c r="K72" s="15"/>
      <c r="L72" s="21" t="s">
        <v>570</v>
      </c>
      <c r="M72" s="4" t="s">
        <v>571</v>
      </c>
    </row>
    <row r="73" spans="1:13" x14ac:dyDescent="0.25">
      <c r="A73" s="1">
        <v>71</v>
      </c>
      <c r="B73" s="58" t="s">
        <v>292</v>
      </c>
      <c r="C73" s="2" t="s">
        <v>85</v>
      </c>
      <c r="D73" s="3" t="s">
        <v>142</v>
      </c>
      <c r="E73" s="4" t="s">
        <v>88</v>
      </c>
      <c r="F73" s="5" t="s">
        <v>572</v>
      </c>
      <c r="G73" s="8">
        <v>4125104.22</v>
      </c>
      <c r="H73" s="4" t="s">
        <v>573</v>
      </c>
      <c r="I73" s="19" t="s">
        <v>574</v>
      </c>
      <c r="J73" s="25" t="s">
        <v>575</v>
      </c>
      <c r="K73" s="15"/>
      <c r="L73" s="21" t="s">
        <v>576</v>
      </c>
      <c r="M73" s="4" t="s">
        <v>143</v>
      </c>
    </row>
    <row r="74" spans="1:13" x14ac:dyDescent="0.25">
      <c r="A74" s="1">
        <v>72</v>
      </c>
      <c r="B74" s="58" t="s">
        <v>577</v>
      </c>
      <c r="C74" s="2" t="s">
        <v>578</v>
      </c>
      <c r="D74" s="3" t="s">
        <v>579</v>
      </c>
      <c r="E74" s="4" t="s">
        <v>88</v>
      </c>
      <c r="F74" s="5" t="s">
        <v>580</v>
      </c>
      <c r="G74" s="8">
        <v>104186.62</v>
      </c>
      <c r="H74" s="4" t="s">
        <v>581</v>
      </c>
      <c r="I74" s="19" t="s">
        <v>146</v>
      </c>
      <c r="J74" s="25" t="s">
        <v>560</v>
      </c>
      <c r="K74" s="15"/>
      <c r="L74" s="21" t="s">
        <v>582</v>
      </c>
      <c r="M74" s="4" t="s">
        <v>583</v>
      </c>
    </row>
    <row r="75" spans="1:13" x14ac:dyDescent="0.25">
      <c r="A75" s="1">
        <v>73</v>
      </c>
      <c r="B75" s="58" t="s">
        <v>584</v>
      </c>
      <c r="C75" s="2" t="s">
        <v>585</v>
      </c>
      <c r="D75" s="3" t="s">
        <v>586</v>
      </c>
      <c r="E75" s="4" t="s">
        <v>32</v>
      </c>
      <c r="F75" s="5" t="s">
        <v>587</v>
      </c>
      <c r="G75" s="8">
        <v>10000</v>
      </c>
      <c r="H75" s="4" t="s">
        <v>588</v>
      </c>
      <c r="I75" s="19" t="s">
        <v>589</v>
      </c>
      <c r="J75" s="58" t="s">
        <v>590</v>
      </c>
      <c r="K75" s="15"/>
      <c r="L75" s="21" t="s">
        <v>591</v>
      </c>
      <c r="M75" s="4" t="s">
        <v>592</v>
      </c>
    </row>
    <row r="76" spans="1:13" x14ac:dyDescent="0.25">
      <c r="A76" s="1">
        <v>74</v>
      </c>
      <c r="B76" s="2" t="s">
        <v>593</v>
      </c>
      <c r="C76" s="2" t="s">
        <v>594</v>
      </c>
      <c r="D76" s="3" t="s">
        <v>595</v>
      </c>
      <c r="E76" s="4" t="s">
        <v>88</v>
      </c>
      <c r="F76" s="5" t="s">
        <v>596</v>
      </c>
      <c r="G76" s="8">
        <v>139374</v>
      </c>
      <c r="H76" s="4" t="s">
        <v>597</v>
      </c>
      <c r="I76" s="19" t="s">
        <v>598</v>
      </c>
      <c r="J76" s="25" t="s">
        <v>599</v>
      </c>
      <c r="K76" s="15"/>
      <c r="L76" s="21" t="s">
        <v>600</v>
      </c>
      <c r="M76" s="4" t="s">
        <v>601</v>
      </c>
    </row>
    <row r="77" spans="1:13" ht="24.75" x14ac:dyDescent="0.25">
      <c r="A77" s="1">
        <v>75</v>
      </c>
      <c r="B77" s="2" t="s">
        <v>602</v>
      </c>
      <c r="C77" s="2" t="s">
        <v>603</v>
      </c>
      <c r="D77" s="3" t="s">
        <v>604</v>
      </c>
      <c r="E77" s="4" t="s">
        <v>32</v>
      </c>
      <c r="F77" s="5" t="s">
        <v>605</v>
      </c>
      <c r="G77" s="8">
        <v>50000</v>
      </c>
      <c r="H77" s="4" t="s">
        <v>606</v>
      </c>
      <c r="I77" s="19" t="s">
        <v>607</v>
      </c>
      <c r="J77" s="25" t="s">
        <v>549</v>
      </c>
      <c r="K77" s="15"/>
      <c r="L77" s="21" t="s">
        <v>608</v>
      </c>
      <c r="M77" s="64" t="s">
        <v>609</v>
      </c>
    </row>
    <row r="78" spans="1:13" x14ac:dyDescent="0.25">
      <c r="A78" s="1">
        <v>76</v>
      </c>
      <c r="B78" s="2" t="s">
        <v>610</v>
      </c>
      <c r="C78" s="2" t="s">
        <v>611</v>
      </c>
      <c r="D78" s="3" t="s">
        <v>612</v>
      </c>
      <c r="E78" s="4" t="s">
        <v>88</v>
      </c>
      <c r="F78" s="5" t="s">
        <v>613</v>
      </c>
      <c r="G78" s="8">
        <v>25570</v>
      </c>
      <c r="H78" s="4" t="s">
        <v>614</v>
      </c>
      <c r="I78" s="19" t="s">
        <v>615</v>
      </c>
      <c r="J78" s="25" t="s">
        <v>616</v>
      </c>
      <c r="K78" s="15"/>
      <c r="L78" s="21" t="s">
        <v>617</v>
      </c>
      <c r="M78" s="4" t="s">
        <v>618</v>
      </c>
    </row>
    <row r="79" spans="1:13" x14ac:dyDescent="0.25">
      <c r="A79" s="1">
        <v>77</v>
      </c>
      <c r="B79" s="2" t="s">
        <v>619</v>
      </c>
      <c r="C79" s="2" t="s">
        <v>620</v>
      </c>
      <c r="D79" s="3" t="s">
        <v>621</v>
      </c>
      <c r="E79" s="4" t="s">
        <v>32</v>
      </c>
      <c r="F79" s="5" t="s">
        <v>622</v>
      </c>
      <c r="G79" s="8">
        <v>50000</v>
      </c>
      <c r="H79" s="4" t="s">
        <v>623</v>
      </c>
      <c r="I79" s="19" t="s">
        <v>589</v>
      </c>
      <c r="J79" s="25" t="s">
        <v>624</v>
      </c>
      <c r="K79" s="15"/>
      <c r="L79" s="21" t="s">
        <v>625</v>
      </c>
      <c r="M79" s="4" t="s">
        <v>626</v>
      </c>
    </row>
    <row r="80" spans="1:13" x14ac:dyDescent="0.25">
      <c r="A80" s="1">
        <v>78</v>
      </c>
      <c r="B80" s="2" t="s">
        <v>292</v>
      </c>
      <c r="C80" s="2" t="s">
        <v>85</v>
      </c>
      <c r="D80" s="3" t="s">
        <v>142</v>
      </c>
      <c r="E80" s="4" t="s">
        <v>32</v>
      </c>
      <c r="F80" s="5" t="s">
        <v>627</v>
      </c>
      <c r="G80" s="8">
        <v>50000</v>
      </c>
      <c r="H80" s="4" t="s">
        <v>628</v>
      </c>
      <c r="I80" s="19" t="s">
        <v>375</v>
      </c>
      <c r="J80" s="25" t="s">
        <v>629</v>
      </c>
      <c r="K80" s="15"/>
      <c r="L80" s="21" t="s">
        <v>630</v>
      </c>
      <c r="M80" s="4" t="s">
        <v>631</v>
      </c>
    </row>
    <row r="81" spans="1:13" x14ac:dyDescent="0.25">
      <c r="A81" s="1">
        <v>79</v>
      </c>
      <c r="B81" s="2" t="s">
        <v>632</v>
      </c>
      <c r="C81" s="2" t="s">
        <v>633</v>
      </c>
      <c r="D81" s="3" t="s">
        <v>634</v>
      </c>
      <c r="E81" s="4" t="s">
        <v>32</v>
      </c>
      <c r="F81" s="5" t="s">
        <v>635</v>
      </c>
      <c r="G81" s="8">
        <v>50000</v>
      </c>
      <c r="H81" s="4" t="s">
        <v>636</v>
      </c>
      <c r="I81" s="19" t="s">
        <v>637</v>
      </c>
      <c r="J81" s="25" t="s">
        <v>638</v>
      </c>
      <c r="K81" s="15"/>
      <c r="L81" s="21" t="s">
        <v>639</v>
      </c>
      <c r="M81" s="4" t="s">
        <v>640</v>
      </c>
    </row>
    <row r="82" spans="1:13" ht="24.75" x14ac:dyDescent="0.25">
      <c r="A82" s="1">
        <v>80</v>
      </c>
      <c r="B82" s="7" t="s">
        <v>641</v>
      </c>
      <c r="C82" s="7" t="s">
        <v>642</v>
      </c>
      <c r="D82" s="5" t="s">
        <v>355</v>
      </c>
      <c r="E82" s="4" t="s">
        <v>88</v>
      </c>
      <c r="F82" s="5" t="s">
        <v>643</v>
      </c>
      <c r="G82" s="8">
        <v>8059.5</v>
      </c>
      <c r="H82" s="4" t="s">
        <v>644</v>
      </c>
      <c r="I82" s="19" t="s">
        <v>645</v>
      </c>
      <c r="J82" s="25" t="s">
        <v>646</v>
      </c>
      <c r="K82" s="20"/>
      <c r="L82" s="20" t="s">
        <v>647</v>
      </c>
      <c r="M82" s="65" t="s">
        <v>648</v>
      </c>
    </row>
    <row r="83" spans="1:13" x14ac:dyDescent="0.25">
      <c r="A83" s="1">
        <v>81</v>
      </c>
      <c r="B83" s="2" t="s">
        <v>610</v>
      </c>
      <c r="C83" s="2" t="s">
        <v>649</v>
      </c>
      <c r="D83" s="3" t="s">
        <v>650</v>
      </c>
      <c r="E83" s="4" t="s">
        <v>88</v>
      </c>
      <c r="F83" s="5" t="s">
        <v>651</v>
      </c>
      <c r="G83" s="8">
        <v>20978</v>
      </c>
      <c r="H83" s="4" t="s">
        <v>652</v>
      </c>
      <c r="I83" s="19" t="s">
        <v>653</v>
      </c>
      <c r="J83" s="25" t="s">
        <v>654</v>
      </c>
      <c r="K83" s="15"/>
      <c r="L83" s="21" t="s">
        <v>655</v>
      </c>
      <c r="M83" s="64" t="s">
        <v>656</v>
      </c>
    </row>
    <row r="84" spans="1:13" x14ac:dyDescent="0.25">
      <c r="A84" s="1">
        <v>82</v>
      </c>
      <c r="B84" s="2" t="s">
        <v>657</v>
      </c>
      <c r="C84" s="2" t="s">
        <v>658</v>
      </c>
      <c r="D84" s="3" t="s">
        <v>659</v>
      </c>
      <c r="E84" s="4" t="s">
        <v>32</v>
      </c>
      <c r="F84" s="5" t="s">
        <v>660</v>
      </c>
      <c r="G84" s="8">
        <v>10000</v>
      </c>
      <c r="H84" s="4" t="s">
        <v>661</v>
      </c>
      <c r="I84" s="19" t="s">
        <v>662</v>
      </c>
      <c r="J84" s="25" t="s">
        <v>663</v>
      </c>
      <c r="K84" s="15"/>
      <c r="L84" s="21" t="s">
        <v>664</v>
      </c>
      <c r="M84" s="65" t="s">
        <v>665</v>
      </c>
    </row>
    <row r="85" spans="1:13" x14ac:dyDescent="0.25">
      <c r="A85" s="1">
        <v>83</v>
      </c>
      <c r="B85" s="2" t="s">
        <v>657</v>
      </c>
      <c r="C85" s="2" t="s">
        <v>658</v>
      </c>
      <c r="D85" s="3" t="s">
        <v>659</v>
      </c>
      <c r="E85" s="4" t="s">
        <v>32</v>
      </c>
      <c r="F85" s="5" t="s">
        <v>666</v>
      </c>
      <c r="G85" s="8">
        <v>5000</v>
      </c>
      <c r="H85" s="4" t="s">
        <v>661</v>
      </c>
      <c r="I85" s="19" t="s">
        <v>662</v>
      </c>
      <c r="J85" s="25" t="s">
        <v>663</v>
      </c>
      <c r="K85" s="15"/>
      <c r="L85" s="21" t="s">
        <v>664</v>
      </c>
      <c r="M85" s="65" t="s">
        <v>665</v>
      </c>
    </row>
    <row r="86" spans="1:13" ht="24.75" x14ac:dyDescent="0.25">
      <c r="A86" s="1">
        <v>84</v>
      </c>
      <c r="B86" s="2" t="s">
        <v>667</v>
      </c>
      <c r="C86" s="2" t="s">
        <v>668</v>
      </c>
      <c r="D86" s="3" t="s">
        <v>669</v>
      </c>
      <c r="E86" s="4" t="s">
        <v>88</v>
      </c>
      <c r="F86" s="5" t="s">
        <v>670</v>
      </c>
      <c r="G86" s="8">
        <v>5250</v>
      </c>
      <c r="H86" s="4" t="s">
        <v>661</v>
      </c>
      <c r="I86" s="19" t="s">
        <v>653</v>
      </c>
      <c r="J86" s="25" t="s">
        <v>671</v>
      </c>
      <c r="K86" s="15"/>
      <c r="L86" s="21" t="s">
        <v>672</v>
      </c>
      <c r="M86" s="65" t="s">
        <v>673</v>
      </c>
    </row>
    <row r="87" spans="1:13" x14ac:dyDescent="0.25">
      <c r="A87" s="1">
        <v>85</v>
      </c>
      <c r="B87" s="2" t="s">
        <v>338</v>
      </c>
      <c r="C87" s="2" t="s">
        <v>339</v>
      </c>
      <c r="D87" s="3">
        <v>77917801452</v>
      </c>
      <c r="E87" s="4" t="s">
        <v>88</v>
      </c>
      <c r="F87" s="5" t="s">
        <v>674</v>
      </c>
      <c r="G87" s="8">
        <v>12645</v>
      </c>
      <c r="H87" s="19" t="s">
        <v>675</v>
      </c>
      <c r="I87" s="19" t="s">
        <v>676</v>
      </c>
      <c r="J87" s="25" t="s">
        <v>677</v>
      </c>
      <c r="K87" s="3"/>
      <c r="L87" s="4" t="s">
        <v>678</v>
      </c>
      <c r="M87" s="5" t="s">
        <v>679</v>
      </c>
    </row>
    <row r="88" spans="1:13" x14ac:dyDescent="0.25">
      <c r="A88" s="1">
        <v>86</v>
      </c>
      <c r="B88" s="2" t="s">
        <v>680</v>
      </c>
      <c r="C88" s="2" t="s">
        <v>681</v>
      </c>
      <c r="D88" s="3" t="s">
        <v>682</v>
      </c>
      <c r="E88" s="4" t="s">
        <v>32</v>
      </c>
      <c r="F88" s="5" t="s">
        <v>683</v>
      </c>
      <c r="G88" s="8">
        <v>50000</v>
      </c>
      <c r="H88" s="19" t="s">
        <v>684</v>
      </c>
      <c r="I88" s="19" t="s">
        <v>684</v>
      </c>
      <c r="J88" s="25" t="s">
        <v>685</v>
      </c>
      <c r="K88" s="3"/>
      <c r="L88" s="4" t="s">
        <v>686</v>
      </c>
      <c r="M88" s="5" t="s">
        <v>687</v>
      </c>
    </row>
    <row r="89" spans="1:13" x14ac:dyDescent="0.25">
      <c r="A89" s="1">
        <v>87</v>
      </c>
      <c r="B89" s="2" t="s">
        <v>116</v>
      </c>
      <c r="C89" s="2" t="s">
        <v>117</v>
      </c>
      <c r="D89" s="3" t="s">
        <v>290</v>
      </c>
      <c r="E89" s="4" t="s">
        <v>88</v>
      </c>
      <c r="F89" s="5" t="s">
        <v>688</v>
      </c>
      <c r="G89" s="8">
        <v>2035000</v>
      </c>
      <c r="H89" s="19" t="s">
        <v>689</v>
      </c>
      <c r="I89" s="19" t="s">
        <v>690</v>
      </c>
      <c r="J89" s="25" t="s">
        <v>691</v>
      </c>
      <c r="K89" s="3"/>
      <c r="L89" s="4" t="s">
        <v>692</v>
      </c>
      <c r="M89" s="5" t="s">
        <v>693</v>
      </c>
    </row>
    <row r="90" spans="1:13" x14ac:dyDescent="0.25">
      <c r="A90" s="1">
        <v>88</v>
      </c>
      <c r="B90" s="2" t="s">
        <v>292</v>
      </c>
      <c r="C90" s="2" t="s">
        <v>85</v>
      </c>
      <c r="D90" s="3" t="s">
        <v>142</v>
      </c>
      <c r="E90" s="4" t="s">
        <v>32</v>
      </c>
      <c r="F90" s="5" t="s">
        <v>694</v>
      </c>
      <c r="G90" s="8">
        <v>50000</v>
      </c>
      <c r="H90" s="19" t="s">
        <v>695</v>
      </c>
      <c r="I90" s="19" t="s">
        <v>696</v>
      </c>
      <c r="J90" s="25" t="s">
        <v>697</v>
      </c>
      <c r="K90" s="3"/>
      <c r="L90" s="4" t="s">
        <v>421</v>
      </c>
      <c r="M90" s="5" t="s">
        <v>698</v>
      </c>
    </row>
    <row r="91" spans="1:13" x14ac:dyDescent="0.25">
      <c r="A91" s="1">
        <v>89</v>
      </c>
      <c r="B91" s="2" t="s">
        <v>699</v>
      </c>
      <c r="C91" s="2" t="s">
        <v>700</v>
      </c>
      <c r="D91" s="3" t="s">
        <v>164</v>
      </c>
      <c r="E91" s="4" t="s">
        <v>88</v>
      </c>
      <c r="F91" s="5" t="s">
        <v>701</v>
      </c>
      <c r="G91" s="8">
        <v>13418.5</v>
      </c>
      <c r="H91" s="19" t="s">
        <v>695</v>
      </c>
      <c r="I91" s="19" t="s">
        <v>702</v>
      </c>
      <c r="J91" s="25" t="s">
        <v>703</v>
      </c>
      <c r="K91" s="3"/>
      <c r="L91" s="4" t="s">
        <v>704</v>
      </c>
      <c r="M91" s="5" t="s">
        <v>705</v>
      </c>
    </row>
    <row r="92" spans="1:13" x14ac:dyDescent="0.25">
      <c r="A92" s="1">
        <v>90</v>
      </c>
      <c r="B92" s="2" t="s">
        <v>76</v>
      </c>
      <c r="C92" s="2" t="s">
        <v>706</v>
      </c>
      <c r="D92" s="3" t="s">
        <v>707</v>
      </c>
      <c r="E92" s="4" t="s">
        <v>32</v>
      </c>
      <c r="F92" s="5" t="s">
        <v>708</v>
      </c>
      <c r="G92" s="8">
        <v>5000</v>
      </c>
      <c r="H92" s="19" t="s">
        <v>695</v>
      </c>
      <c r="I92" s="19" t="s">
        <v>709</v>
      </c>
      <c r="J92" s="25" t="s">
        <v>710</v>
      </c>
      <c r="K92" s="3"/>
      <c r="L92" s="4" t="s">
        <v>711</v>
      </c>
      <c r="M92" s="5" t="s">
        <v>712</v>
      </c>
    </row>
    <row r="93" spans="1:13" x14ac:dyDescent="0.25">
      <c r="A93" s="1">
        <v>91</v>
      </c>
      <c r="B93" s="58" t="s">
        <v>76</v>
      </c>
      <c r="C93" s="2" t="s">
        <v>706</v>
      </c>
      <c r="D93" s="5">
        <v>59366171025</v>
      </c>
      <c r="E93" s="4" t="s">
        <v>64</v>
      </c>
      <c r="F93" s="4" t="s">
        <v>713</v>
      </c>
      <c r="G93" s="8">
        <v>5000</v>
      </c>
      <c r="H93" s="4" t="s">
        <v>714</v>
      </c>
      <c r="I93" s="7" t="s">
        <v>77</v>
      </c>
      <c r="J93" s="16" t="s">
        <v>715</v>
      </c>
      <c r="K93" s="15"/>
      <c r="L93" s="7" t="s">
        <v>711</v>
      </c>
      <c r="M93" s="5" t="s">
        <v>712</v>
      </c>
    </row>
    <row r="94" spans="1:13" x14ac:dyDescent="0.25">
      <c r="A94" s="1">
        <v>92</v>
      </c>
      <c r="B94" s="58" t="s">
        <v>76</v>
      </c>
      <c r="C94" s="2" t="s">
        <v>706</v>
      </c>
      <c r="D94" s="5">
        <v>59366171025</v>
      </c>
      <c r="E94" s="4" t="s">
        <v>64</v>
      </c>
      <c r="F94" s="4" t="s">
        <v>716</v>
      </c>
      <c r="G94" s="8">
        <v>10000</v>
      </c>
      <c r="H94" s="4" t="s">
        <v>714</v>
      </c>
      <c r="I94" s="7" t="s">
        <v>77</v>
      </c>
      <c r="J94" s="16" t="s">
        <v>715</v>
      </c>
      <c r="K94" s="15"/>
      <c r="L94" s="7" t="s">
        <v>711</v>
      </c>
      <c r="M94" s="5" t="s">
        <v>712</v>
      </c>
    </row>
    <row r="95" spans="1:13" x14ac:dyDescent="0.25">
      <c r="A95" s="1">
        <v>93</v>
      </c>
      <c r="B95" s="2" t="s">
        <v>717</v>
      </c>
      <c r="C95" s="2" t="s">
        <v>718</v>
      </c>
      <c r="D95" s="3" t="s">
        <v>719</v>
      </c>
      <c r="E95" s="4" t="s">
        <v>64</v>
      </c>
      <c r="F95" s="4" t="s">
        <v>720</v>
      </c>
      <c r="G95" s="8">
        <v>50000</v>
      </c>
      <c r="H95" s="19" t="s">
        <v>721</v>
      </c>
      <c r="I95" s="19" t="s">
        <v>722</v>
      </c>
      <c r="J95" s="25" t="s">
        <v>723</v>
      </c>
      <c r="K95" s="3"/>
      <c r="L95" s="7" t="s">
        <v>724</v>
      </c>
      <c r="M95" s="5" t="s">
        <v>725</v>
      </c>
    </row>
    <row r="96" spans="1:13" x14ac:dyDescent="0.25">
      <c r="A96" s="1">
        <v>94</v>
      </c>
      <c r="B96" s="2" t="s">
        <v>726</v>
      </c>
      <c r="C96" s="2" t="s">
        <v>727</v>
      </c>
      <c r="D96" s="3" t="s">
        <v>728</v>
      </c>
      <c r="E96" s="4" t="s">
        <v>64</v>
      </c>
      <c r="F96" s="4" t="s">
        <v>729</v>
      </c>
      <c r="G96" s="8">
        <v>50000</v>
      </c>
      <c r="H96" s="19" t="s">
        <v>721</v>
      </c>
      <c r="I96" s="19" t="s">
        <v>730</v>
      </c>
      <c r="J96" s="25" t="s">
        <v>731</v>
      </c>
      <c r="K96" s="3"/>
      <c r="L96" s="7" t="s">
        <v>732</v>
      </c>
      <c r="M96" s="5" t="s">
        <v>733</v>
      </c>
    </row>
    <row r="97" spans="1:13" x14ac:dyDescent="0.25">
      <c r="A97" s="1">
        <v>95</v>
      </c>
      <c r="B97" s="2" t="s">
        <v>376</v>
      </c>
      <c r="C97" s="2" t="s">
        <v>377</v>
      </c>
      <c r="D97" s="3" t="s">
        <v>378</v>
      </c>
      <c r="E97" s="4" t="s">
        <v>71</v>
      </c>
      <c r="F97" s="5" t="s">
        <v>734</v>
      </c>
      <c r="G97" s="8">
        <v>11774.88</v>
      </c>
      <c r="H97" s="19" t="s">
        <v>735</v>
      </c>
      <c r="I97" s="19" t="s">
        <v>736</v>
      </c>
      <c r="J97" s="25" t="s">
        <v>737</v>
      </c>
      <c r="K97" s="3"/>
      <c r="L97" s="4" t="s">
        <v>738</v>
      </c>
      <c r="M97" s="5" t="s">
        <v>739</v>
      </c>
    </row>
    <row r="98" spans="1:13" x14ac:dyDescent="0.25">
      <c r="A98" s="1">
        <v>96</v>
      </c>
      <c r="B98" s="2" t="s">
        <v>376</v>
      </c>
      <c r="C98" s="2" t="s">
        <v>377</v>
      </c>
      <c r="D98" s="3" t="s">
        <v>378</v>
      </c>
      <c r="E98" s="4" t="s">
        <v>71</v>
      </c>
      <c r="F98" s="5" t="s">
        <v>740</v>
      </c>
      <c r="G98" s="8">
        <v>15327</v>
      </c>
      <c r="H98" s="19" t="s">
        <v>735</v>
      </c>
      <c r="I98" s="19" t="s">
        <v>736</v>
      </c>
      <c r="J98" s="25" t="s">
        <v>737</v>
      </c>
      <c r="K98" s="3"/>
      <c r="L98" s="4" t="s">
        <v>738</v>
      </c>
      <c r="M98" s="5" t="s">
        <v>741</v>
      </c>
    </row>
    <row r="99" spans="1:13" x14ac:dyDescent="0.25">
      <c r="A99" s="1">
        <v>97</v>
      </c>
      <c r="B99" s="2" t="s">
        <v>211</v>
      </c>
      <c r="C99" s="2" t="s">
        <v>742</v>
      </c>
      <c r="D99" s="3" t="s">
        <v>212</v>
      </c>
      <c r="E99" s="4" t="s">
        <v>71</v>
      </c>
      <c r="F99" s="5" t="s">
        <v>743</v>
      </c>
      <c r="G99" s="8">
        <v>18960.48</v>
      </c>
      <c r="H99" s="19" t="s">
        <v>744</v>
      </c>
      <c r="I99" s="19" t="s">
        <v>745</v>
      </c>
      <c r="J99" s="25" t="s">
        <v>737</v>
      </c>
      <c r="K99" s="3"/>
      <c r="L99" s="4" t="s">
        <v>746</v>
      </c>
      <c r="M99" s="5" t="s">
        <v>747</v>
      </c>
    </row>
    <row r="100" spans="1:13" x14ac:dyDescent="0.25">
      <c r="A100" s="1">
        <v>98</v>
      </c>
      <c r="B100" s="2" t="s">
        <v>94</v>
      </c>
      <c r="C100" s="2" t="s">
        <v>748</v>
      </c>
      <c r="D100" s="3" t="s">
        <v>213</v>
      </c>
      <c r="E100" s="4" t="s">
        <v>71</v>
      </c>
      <c r="F100" s="5" t="s">
        <v>749</v>
      </c>
      <c r="G100" s="8">
        <v>91987.27</v>
      </c>
      <c r="H100" s="19" t="s">
        <v>744</v>
      </c>
      <c r="I100" s="19" t="s">
        <v>735</v>
      </c>
      <c r="J100" s="25" t="s">
        <v>715</v>
      </c>
      <c r="K100" s="3"/>
      <c r="L100" s="4" t="s">
        <v>750</v>
      </c>
      <c r="M100" s="5" t="s">
        <v>751</v>
      </c>
    </row>
    <row r="101" spans="1:13" x14ac:dyDescent="0.25">
      <c r="A101" s="1">
        <v>99</v>
      </c>
      <c r="B101" s="2" t="s">
        <v>619</v>
      </c>
      <c r="C101" s="2" t="s">
        <v>620</v>
      </c>
      <c r="D101" s="3" t="s">
        <v>621</v>
      </c>
      <c r="E101" s="4" t="s">
        <v>32</v>
      </c>
      <c r="F101" s="5" t="s">
        <v>752</v>
      </c>
      <c r="G101" s="8">
        <v>5000</v>
      </c>
      <c r="H101" s="4" t="s">
        <v>753</v>
      </c>
      <c r="I101" s="19" t="s">
        <v>589</v>
      </c>
      <c r="J101" s="25" t="s">
        <v>624</v>
      </c>
      <c r="K101" s="15"/>
      <c r="L101" s="21" t="s">
        <v>625</v>
      </c>
      <c r="M101" s="4" t="s">
        <v>754</v>
      </c>
    </row>
    <row r="102" spans="1:13" x14ac:dyDescent="0.25">
      <c r="A102" s="1">
        <v>100</v>
      </c>
      <c r="B102" s="7" t="s">
        <v>755</v>
      </c>
      <c r="C102" s="7" t="s">
        <v>185</v>
      </c>
      <c r="D102" s="5" t="s">
        <v>186</v>
      </c>
      <c r="E102" s="4" t="s">
        <v>88</v>
      </c>
      <c r="F102" s="5" t="s">
        <v>756</v>
      </c>
      <c r="G102" s="8">
        <v>100000</v>
      </c>
      <c r="H102" s="19" t="s">
        <v>757</v>
      </c>
      <c r="I102" s="19" t="s">
        <v>758</v>
      </c>
      <c r="J102" s="25" t="s">
        <v>759</v>
      </c>
      <c r="K102" s="3"/>
      <c r="L102" s="4" t="s">
        <v>760</v>
      </c>
      <c r="M102" s="5" t="s">
        <v>761</v>
      </c>
    </row>
    <row r="103" spans="1:13" x14ac:dyDescent="0.25">
      <c r="A103" s="1">
        <v>101</v>
      </c>
      <c r="B103" s="2" t="s">
        <v>762</v>
      </c>
      <c r="C103" s="2" t="s">
        <v>763</v>
      </c>
      <c r="D103" s="3" t="s">
        <v>423</v>
      </c>
      <c r="E103" s="4" t="s">
        <v>88</v>
      </c>
      <c r="F103" s="5" t="s">
        <v>764</v>
      </c>
      <c r="G103" s="8">
        <v>32873.75</v>
      </c>
      <c r="H103" s="19" t="s">
        <v>765</v>
      </c>
      <c r="I103" s="19" t="s">
        <v>766</v>
      </c>
      <c r="J103" s="25" t="s">
        <v>547</v>
      </c>
      <c r="K103" s="3"/>
      <c r="L103" s="4" t="s">
        <v>767</v>
      </c>
      <c r="M103" s="5" t="s">
        <v>300</v>
      </c>
    </row>
    <row r="104" spans="1:13" x14ac:dyDescent="0.25">
      <c r="A104" s="1">
        <v>102</v>
      </c>
      <c r="B104" s="2" t="s">
        <v>762</v>
      </c>
      <c r="C104" s="2" t="s">
        <v>763</v>
      </c>
      <c r="D104" s="3" t="s">
        <v>423</v>
      </c>
      <c r="E104" s="4" t="s">
        <v>88</v>
      </c>
      <c r="F104" s="5" t="s">
        <v>768</v>
      </c>
      <c r="G104" s="8">
        <v>10289.67</v>
      </c>
      <c r="H104" s="19" t="s">
        <v>769</v>
      </c>
      <c r="I104" s="19" t="s">
        <v>770</v>
      </c>
      <c r="J104" s="25" t="s">
        <v>547</v>
      </c>
      <c r="K104" s="3"/>
      <c r="L104" s="4" t="s">
        <v>767</v>
      </c>
      <c r="M104" s="5" t="s">
        <v>300</v>
      </c>
    </row>
    <row r="105" spans="1:13" x14ac:dyDescent="0.25">
      <c r="A105" s="1">
        <v>103</v>
      </c>
      <c r="B105" s="2" t="s">
        <v>771</v>
      </c>
      <c r="C105" s="2" t="s">
        <v>772</v>
      </c>
      <c r="D105" s="3" t="s">
        <v>773</v>
      </c>
      <c r="E105" s="4" t="s">
        <v>32</v>
      </c>
      <c r="F105" s="5" t="s">
        <v>774</v>
      </c>
      <c r="G105" s="8">
        <v>50000</v>
      </c>
      <c r="H105" s="19" t="s">
        <v>775</v>
      </c>
      <c r="I105" s="19" t="s">
        <v>776</v>
      </c>
      <c r="J105" s="25" t="s">
        <v>777</v>
      </c>
      <c r="K105" s="3"/>
      <c r="L105" s="4" t="s">
        <v>778</v>
      </c>
      <c r="M105" s="5" t="s">
        <v>779</v>
      </c>
    </row>
    <row r="106" spans="1:13" x14ac:dyDescent="0.25">
      <c r="A106" s="1">
        <v>104</v>
      </c>
      <c r="B106" s="2" t="s">
        <v>780</v>
      </c>
      <c r="C106" s="2" t="s">
        <v>781</v>
      </c>
      <c r="D106" s="3" t="s">
        <v>782</v>
      </c>
      <c r="E106" s="4" t="s">
        <v>32</v>
      </c>
      <c r="F106" s="5" t="s">
        <v>783</v>
      </c>
      <c r="G106" s="8">
        <v>50000</v>
      </c>
      <c r="H106" s="19" t="s">
        <v>784</v>
      </c>
      <c r="I106" s="19" t="s">
        <v>784</v>
      </c>
      <c r="J106" s="25" t="s">
        <v>785</v>
      </c>
      <c r="K106" s="3"/>
      <c r="L106" s="4" t="s">
        <v>786</v>
      </c>
      <c r="M106" s="5" t="s">
        <v>787</v>
      </c>
    </row>
    <row r="107" spans="1:13" x14ac:dyDescent="0.25">
      <c r="A107" s="1">
        <v>105</v>
      </c>
      <c r="B107" s="2" t="s">
        <v>169</v>
      </c>
      <c r="C107" s="2" t="s">
        <v>170</v>
      </c>
      <c r="D107" s="3" t="s">
        <v>788</v>
      </c>
      <c r="E107" s="4" t="s">
        <v>88</v>
      </c>
      <c r="F107" s="5" t="s">
        <v>789</v>
      </c>
      <c r="G107" s="8">
        <v>124939.16</v>
      </c>
      <c r="H107" s="19" t="s">
        <v>790</v>
      </c>
      <c r="I107" s="19" t="s">
        <v>791</v>
      </c>
      <c r="J107" s="25" t="s">
        <v>792</v>
      </c>
      <c r="K107" s="3"/>
      <c r="L107" s="4" t="s">
        <v>793</v>
      </c>
      <c r="M107" s="5" t="s">
        <v>794</v>
      </c>
    </row>
    <row r="108" spans="1:13" x14ac:dyDescent="0.25">
      <c r="A108" s="1">
        <v>106</v>
      </c>
      <c r="B108" s="2" t="s">
        <v>795</v>
      </c>
      <c r="C108" s="2" t="s">
        <v>796</v>
      </c>
      <c r="D108" s="3" t="s">
        <v>797</v>
      </c>
      <c r="E108" s="4" t="s">
        <v>88</v>
      </c>
      <c r="F108" s="5" t="s">
        <v>798</v>
      </c>
      <c r="G108" s="8">
        <v>47574.81</v>
      </c>
      <c r="H108" s="19" t="s">
        <v>799</v>
      </c>
      <c r="I108" s="19" t="s">
        <v>800</v>
      </c>
      <c r="J108" s="25" t="s">
        <v>801</v>
      </c>
      <c r="K108" s="3"/>
      <c r="L108" s="4" t="s">
        <v>802</v>
      </c>
      <c r="M108" s="5" t="s">
        <v>803</v>
      </c>
    </row>
    <row r="109" spans="1:13" x14ac:dyDescent="0.25">
      <c r="A109" s="1">
        <v>107</v>
      </c>
      <c r="B109" s="2" t="s">
        <v>804</v>
      </c>
      <c r="C109" s="2" t="s">
        <v>805</v>
      </c>
      <c r="D109" s="3" t="s">
        <v>806</v>
      </c>
      <c r="E109" s="4" t="s">
        <v>32</v>
      </c>
      <c r="F109" s="5" t="s">
        <v>807</v>
      </c>
      <c r="G109" s="8">
        <v>50000</v>
      </c>
      <c r="H109" s="19" t="s">
        <v>808</v>
      </c>
      <c r="I109" s="19" t="s">
        <v>809</v>
      </c>
      <c r="J109" s="25" t="s">
        <v>810</v>
      </c>
      <c r="K109" s="3"/>
      <c r="L109" s="4" t="s">
        <v>811</v>
      </c>
      <c r="M109" s="5" t="s">
        <v>812</v>
      </c>
    </row>
    <row r="110" spans="1:13" x14ac:dyDescent="0.25">
      <c r="A110" s="1">
        <v>108</v>
      </c>
      <c r="B110" s="2" t="s">
        <v>632</v>
      </c>
      <c r="C110" s="2" t="s">
        <v>633</v>
      </c>
      <c r="D110" s="3" t="s">
        <v>634</v>
      </c>
      <c r="E110" s="4" t="s">
        <v>32</v>
      </c>
      <c r="F110" s="5" t="s">
        <v>813</v>
      </c>
      <c r="G110" s="8">
        <v>50000</v>
      </c>
      <c r="H110" s="19" t="s">
        <v>808</v>
      </c>
      <c r="I110" s="19" t="s">
        <v>814</v>
      </c>
      <c r="J110" s="25" t="s">
        <v>815</v>
      </c>
      <c r="K110" s="3"/>
      <c r="L110" s="4" t="s">
        <v>816</v>
      </c>
      <c r="M110" s="5" t="s">
        <v>817</v>
      </c>
    </row>
    <row r="111" spans="1:13" x14ac:dyDescent="0.25">
      <c r="A111" s="1">
        <v>109</v>
      </c>
      <c r="B111" s="2" t="s">
        <v>818</v>
      </c>
      <c r="C111" s="2" t="s">
        <v>819</v>
      </c>
      <c r="D111" s="3" t="s">
        <v>820</v>
      </c>
      <c r="E111" s="4" t="s">
        <v>32</v>
      </c>
      <c r="F111" s="5" t="s">
        <v>821</v>
      </c>
      <c r="G111" s="8">
        <v>50000</v>
      </c>
      <c r="H111" s="19" t="s">
        <v>822</v>
      </c>
      <c r="I111" s="19" t="s">
        <v>823</v>
      </c>
      <c r="J111" s="25" t="s">
        <v>824</v>
      </c>
      <c r="K111" s="3"/>
      <c r="L111" s="4" t="s">
        <v>825</v>
      </c>
      <c r="M111" s="5" t="s">
        <v>826</v>
      </c>
    </row>
    <row r="112" spans="1:13" x14ac:dyDescent="0.25">
      <c r="A112" s="1">
        <v>110</v>
      </c>
      <c r="B112" s="2" t="s">
        <v>827</v>
      </c>
      <c r="C112" s="2" t="s">
        <v>828</v>
      </c>
      <c r="D112" s="3" t="s">
        <v>829</v>
      </c>
      <c r="E112" s="4" t="s">
        <v>88</v>
      </c>
      <c r="F112" s="5" t="s">
        <v>830</v>
      </c>
      <c r="G112" s="8">
        <v>44578.9</v>
      </c>
      <c r="H112" s="19" t="s">
        <v>831</v>
      </c>
      <c r="I112" s="19" t="s">
        <v>832</v>
      </c>
      <c r="J112" s="25" t="s">
        <v>833</v>
      </c>
      <c r="K112" s="3"/>
      <c r="L112" s="4" t="s">
        <v>834</v>
      </c>
      <c r="M112" s="5" t="s">
        <v>835</v>
      </c>
    </row>
    <row r="113" spans="1:13" x14ac:dyDescent="0.25">
      <c r="A113" s="1">
        <v>111</v>
      </c>
      <c r="B113" s="2" t="s">
        <v>836</v>
      </c>
      <c r="C113" s="2" t="s">
        <v>837</v>
      </c>
      <c r="D113" s="3" t="s">
        <v>838</v>
      </c>
      <c r="E113" s="4" t="s">
        <v>32</v>
      </c>
      <c r="F113" s="5" t="s">
        <v>839</v>
      </c>
      <c r="G113" s="8">
        <v>50000</v>
      </c>
      <c r="H113" s="19" t="s">
        <v>840</v>
      </c>
      <c r="I113" s="19" t="s">
        <v>840</v>
      </c>
      <c r="J113" s="25" t="s">
        <v>841</v>
      </c>
      <c r="K113" s="3"/>
      <c r="L113" s="4" t="s">
        <v>842</v>
      </c>
      <c r="M113" s="5" t="s">
        <v>843</v>
      </c>
    </row>
    <row r="114" spans="1:13" x14ac:dyDescent="0.25">
      <c r="A114" s="1">
        <v>112</v>
      </c>
      <c r="B114" s="2" t="s">
        <v>844</v>
      </c>
      <c r="C114" s="2" t="s">
        <v>845</v>
      </c>
      <c r="D114" s="3" t="s">
        <v>846</v>
      </c>
      <c r="E114" s="4" t="s">
        <v>32</v>
      </c>
      <c r="F114" s="5" t="s">
        <v>847</v>
      </c>
      <c r="G114" s="8">
        <v>50000</v>
      </c>
      <c r="H114" s="19" t="s">
        <v>848</v>
      </c>
      <c r="I114" s="19" t="s">
        <v>291</v>
      </c>
      <c r="J114" s="25" t="s">
        <v>849</v>
      </c>
      <c r="K114" s="3"/>
      <c r="L114" s="4" t="s">
        <v>850</v>
      </c>
      <c r="M114" s="5" t="s">
        <v>851</v>
      </c>
    </row>
    <row r="115" spans="1:13" x14ac:dyDescent="0.25">
      <c r="A115" s="1">
        <v>113</v>
      </c>
      <c r="B115" s="2" t="s">
        <v>852</v>
      </c>
      <c r="C115" s="2" t="s">
        <v>853</v>
      </c>
      <c r="D115" s="3" t="s">
        <v>854</v>
      </c>
      <c r="E115" s="4" t="s">
        <v>32</v>
      </c>
      <c r="F115" s="5" t="s">
        <v>855</v>
      </c>
      <c r="G115" s="8">
        <v>50000</v>
      </c>
      <c r="H115" s="19" t="s">
        <v>856</v>
      </c>
      <c r="I115" s="19" t="s">
        <v>857</v>
      </c>
      <c r="J115" s="25" t="s">
        <v>858</v>
      </c>
      <c r="K115" s="3"/>
      <c r="L115" s="4" t="s">
        <v>859</v>
      </c>
      <c r="M115" s="5" t="s">
        <v>860</v>
      </c>
    </row>
    <row r="116" spans="1:13" ht="19.5" customHeight="1" x14ac:dyDescent="0.25">
      <c r="A116" s="1">
        <v>114</v>
      </c>
      <c r="B116" s="2" t="s">
        <v>292</v>
      </c>
      <c r="C116" s="2" t="s">
        <v>85</v>
      </c>
      <c r="D116" s="3" t="s">
        <v>142</v>
      </c>
      <c r="E116" s="4" t="s">
        <v>32</v>
      </c>
      <c r="F116" s="5" t="s">
        <v>861</v>
      </c>
      <c r="G116" s="8">
        <v>50000</v>
      </c>
      <c r="H116" s="19" t="s">
        <v>862</v>
      </c>
      <c r="I116" s="19" t="s">
        <v>862</v>
      </c>
      <c r="J116" s="66" t="s">
        <v>863</v>
      </c>
      <c r="K116" s="3"/>
      <c r="L116" s="4" t="s">
        <v>864</v>
      </c>
      <c r="M116" s="5" t="s">
        <v>865</v>
      </c>
    </row>
    <row r="117" spans="1:13" x14ac:dyDescent="0.25">
      <c r="A117" s="1">
        <v>115</v>
      </c>
      <c r="B117" s="2" t="s">
        <v>866</v>
      </c>
      <c r="C117" s="2" t="s">
        <v>867</v>
      </c>
      <c r="D117" s="3" t="s">
        <v>868</v>
      </c>
      <c r="E117" s="4" t="s">
        <v>32</v>
      </c>
      <c r="F117" s="5" t="s">
        <v>869</v>
      </c>
      <c r="G117" s="8">
        <v>50000</v>
      </c>
      <c r="H117" s="19" t="s">
        <v>870</v>
      </c>
      <c r="I117" s="19" t="s">
        <v>871</v>
      </c>
      <c r="J117" s="25" t="s">
        <v>872</v>
      </c>
      <c r="K117" s="3"/>
      <c r="L117" s="4" t="s">
        <v>873</v>
      </c>
      <c r="M117" s="5" t="s">
        <v>874</v>
      </c>
    </row>
    <row r="118" spans="1:13" x14ac:dyDescent="0.25">
      <c r="A118" s="1">
        <v>116</v>
      </c>
      <c r="B118" s="2" t="s">
        <v>875</v>
      </c>
      <c r="C118" s="2" t="s">
        <v>876</v>
      </c>
      <c r="D118" s="3" t="s">
        <v>877</v>
      </c>
      <c r="E118" s="4" t="s">
        <v>32</v>
      </c>
      <c r="F118" s="5" t="s">
        <v>878</v>
      </c>
      <c r="G118" s="8">
        <v>50000</v>
      </c>
      <c r="H118" s="19" t="s">
        <v>870</v>
      </c>
      <c r="I118" s="19" t="s">
        <v>769</v>
      </c>
      <c r="J118" s="25" t="s">
        <v>879</v>
      </c>
      <c r="K118" s="3"/>
      <c r="L118" s="4" t="s">
        <v>880</v>
      </c>
      <c r="M118" s="5" t="s">
        <v>874</v>
      </c>
    </row>
    <row r="119" spans="1:13" x14ac:dyDescent="0.25">
      <c r="A119" s="1">
        <v>117</v>
      </c>
      <c r="B119" s="2" t="s">
        <v>881</v>
      </c>
      <c r="C119" s="2" t="s">
        <v>882</v>
      </c>
      <c r="D119" s="3" t="s">
        <v>883</v>
      </c>
      <c r="E119" s="4" t="s">
        <v>88</v>
      </c>
      <c r="F119" s="5" t="s">
        <v>884</v>
      </c>
      <c r="G119" s="8">
        <v>85641.34</v>
      </c>
      <c r="H119" s="19" t="s">
        <v>885</v>
      </c>
      <c r="I119" s="19" t="s">
        <v>886</v>
      </c>
      <c r="J119" s="25" t="s">
        <v>887</v>
      </c>
      <c r="K119" s="3"/>
      <c r="L119" s="4" t="s">
        <v>888</v>
      </c>
      <c r="M119" s="5" t="s">
        <v>889</v>
      </c>
    </row>
    <row r="120" spans="1:13" x14ac:dyDescent="0.25">
      <c r="A120" s="1">
        <v>118</v>
      </c>
      <c r="B120" s="2" t="s">
        <v>443</v>
      </c>
      <c r="C120" s="2" t="s">
        <v>890</v>
      </c>
      <c r="D120" s="3" t="s">
        <v>891</v>
      </c>
      <c r="E120" s="4" t="s">
        <v>88</v>
      </c>
      <c r="F120" s="5" t="s">
        <v>892</v>
      </c>
      <c r="G120" s="8">
        <v>1228707.92</v>
      </c>
      <c r="H120" s="19" t="s">
        <v>893</v>
      </c>
      <c r="I120" s="19" t="s">
        <v>885</v>
      </c>
      <c r="J120" s="25" t="s">
        <v>685</v>
      </c>
      <c r="K120" s="3"/>
      <c r="L120" s="4" t="s">
        <v>444</v>
      </c>
      <c r="M120" s="4" t="s">
        <v>894</v>
      </c>
    </row>
    <row r="122" spans="1:13" x14ac:dyDescent="0.25">
      <c r="G122" s="8">
        <f>SUM(G3:G121)</f>
        <v>15365501.000000002</v>
      </c>
    </row>
  </sheetData>
  <autoFilter ref="A1:O119" xr:uid="{C48C9A15-7C38-4B41-A861-5D0682ECFBBF}"/>
  <pageMargins left="0.70866141732283472" right="0.70866141732283472" top="0.74803149606299213" bottom="0.74803149606299213" header="0.31496062992125984" footer="0.31496062992125984"/>
  <pageSetup paperSize="9" scale="57" fitToHeight="3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6C56E-15BA-4608-AA2B-CFAB3BA0DBB8}">
  <dimension ref="B33:I37"/>
  <sheetViews>
    <sheetView workbookViewId="0">
      <selection activeCell="D48" sqref="D48"/>
    </sheetView>
  </sheetViews>
  <sheetFormatPr defaultRowHeight="15" x14ac:dyDescent="0.25"/>
  <cols>
    <col min="4" max="4" width="11.7109375" bestFit="1" customWidth="1"/>
    <col min="6" max="6" width="16.7109375" customWidth="1"/>
    <col min="7" max="7" width="13.85546875" customWidth="1"/>
    <col min="8" max="9" width="17.5703125" customWidth="1"/>
  </cols>
  <sheetData>
    <row r="33" spans="2:9" ht="15.75" thickBot="1" x14ac:dyDescent="0.3"/>
    <row r="34" spans="2:9" ht="45.75" thickBot="1" x14ac:dyDescent="0.3">
      <c r="B34" s="78" t="s">
        <v>936</v>
      </c>
      <c r="C34" s="79" t="s">
        <v>937</v>
      </c>
      <c r="D34" s="79" t="s">
        <v>938</v>
      </c>
      <c r="E34" s="80" t="s">
        <v>939</v>
      </c>
      <c r="F34" s="79" t="s">
        <v>940</v>
      </c>
      <c r="G34" s="80" t="s">
        <v>941</v>
      </c>
      <c r="H34" s="80" t="s">
        <v>942</v>
      </c>
      <c r="I34" s="72" t="s">
        <v>943</v>
      </c>
    </row>
    <row r="35" spans="2:9" ht="30.75" thickBot="1" x14ac:dyDescent="0.3">
      <c r="B35" s="81">
        <v>1</v>
      </c>
      <c r="C35" s="83" t="s">
        <v>944</v>
      </c>
      <c r="D35" s="84">
        <v>10000</v>
      </c>
      <c r="E35" s="83" t="s">
        <v>945</v>
      </c>
      <c r="F35" s="85" t="s">
        <v>946</v>
      </c>
      <c r="G35" s="85" t="s">
        <v>947</v>
      </c>
      <c r="H35" s="85" t="s">
        <v>948</v>
      </c>
      <c r="I35" s="82" t="s">
        <v>949</v>
      </c>
    </row>
    <row r="36" spans="2:9" ht="15.75" x14ac:dyDescent="0.25">
      <c r="B36" s="86"/>
    </row>
    <row r="37" spans="2:9" ht="15.75" x14ac:dyDescent="0.25">
      <c r="B37" s="86"/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53920-A5E6-4871-BEC4-14D3028CA2A1}">
  <dimension ref="A1"/>
  <sheetViews>
    <sheetView workbookViewId="0">
      <selection activeCell="Y32" sqref="Y32"/>
    </sheetView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2386B-EA53-45FA-84A0-A1AE6BCE160F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E568E1-173C-475C-9EAD-F5B907F1D5E3}">
  <sheetPr>
    <pageSetUpPr fitToPage="1"/>
  </sheetPr>
  <dimension ref="A1:H15"/>
  <sheetViews>
    <sheetView zoomScaleNormal="100" workbookViewId="0">
      <selection activeCell="C36" sqref="C36"/>
    </sheetView>
  </sheetViews>
  <sheetFormatPr defaultColWidth="9.140625" defaultRowHeight="15" x14ac:dyDescent="0.25"/>
  <cols>
    <col min="1" max="1" width="6.28515625" style="32" customWidth="1"/>
    <col min="2" max="2" width="64" bestFit="1" customWidth="1"/>
    <col min="3" max="3" width="53.42578125" customWidth="1"/>
    <col min="4" max="4" width="15.85546875" customWidth="1"/>
    <col min="5" max="5" width="10.7109375" customWidth="1"/>
    <col min="6" max="6" width="19.28515625" customWidth="1"/>
    <col min="7" max="7" width="9.140625" customWidth="1"/>
  </cols>
  <sheetData>
    <row r="1" spans="1:8" x14ac:dyDescent="0.25">
      <c r="A1" s="26" t="s">
        <v>445</v>
      </c>
      <c r="B1" s="26" t="s">
        <v>446</v>
      </c>
      <c r="C1" s="26" t="s">
        <v>447</v>
      </c>
      <c r="D1" s="26" t="s">
        <v>6</v>
      </c>
      <c r="E1" s="26" t="s">
        <v>448</v>
      </c>
      <c r="F1" s="27"/>
      <c r="G1" s="27"/>
      <c r="H1" s="27"/>
    </row>
    <row r="2" spans="1:8" x14ac:dyDescent="0.25">
      <c r="A2" s="28">
        <v>1</v>
      </c>
      <c r="B2" s="29" t="s">
        <v>449</v>
      </c>
      <c r="C2" s="29" t="s">
        <v>450</v>
      </c>
      <c r="D2" s="30">
        <v>6438461.5199999996</v>
      </c>
      <c r="E2" s="28" t="s">
        <v>451</v>
      </c>
    </row>
    <row r="3" spans="1:8" x14ac:dyDescent="0.25">
      <c r="A3" s="28">
        <v>2</v>
      </c>
      <c r="B3" s="29" t="s">
        <v>449</v>
      </c>
      <c r="C3" s="29" t="s">
        <v>452</v>
      </c>
      <c r="D3" s="30">
        <v>3600000</v>
      </c>
      <c r="E3" s="28" t="s">
        <v>453</v>
      </c>
    </row>
    <row r="4" spans="1:8" x14ac:dyDescent="0.25">
      <c r="A4" s="28">
        <v>3</v>
      </c>
      <c r="B4" s="29" t="s">
        <v>455</v>
      </c>
      <c r="C4" s="29" t="s">
        <v>456</v>
      </c>
      <c r="D4" s="30">
        <v>1000000</v>
      </c>
      <c r="E4" s="29" t="s">
        <v>457</v>
      </c>
    </row>
    <row r="5" spans="1:8" x14ac:dyDescent="0.25">
      <c r="A5" s="28">
        <v>4</v>
      </c>
      <c r="B5" s="29" t="s">
        <v>458</v>
      </c>
      <c r="C5" s="29" t="s">
        <v>459</v>
      </c>
      <c r="D5" s="30">
        <v>62000000</v>
      </c>
      <c r="E5" s="29" t="s">
        <v>460</v>
      </c>
      <c r="F5" s="31"/>
    </row>
    <row r="6" spans="1:8" x14ac:dyDescent="0.25">
      <c r="A6" s="28">
        <v>5</v>
      </c>
      <c r="B6" s="29" t="s">
        <v>458</v>
      </c>
      <c r="C6" s="29" t="s">
        <v>895</v>
      </c>
      <c r="D6" s="30">
        <v>10000000</v>
      </c>
      <c r="E6" s="29" t="s">
        <v>896</v>
      </c>
    </row>
    <row r="7" spans="1:8" x14ac:dyDescent="0.25">
      <c r="A7" s="28">
        <v>6</v>
      </c>
      <c r="B7" s="29" t="s">
        <v>454</v>
      </c>
      <c r="C7" s="29" t="s">
        <v>897</v>
      </c>
      <c r="D7" s="30">
        <v>5000000</v>
      </c>
      <c r="E7" s="29" t="s">
        <v>898</v>
      </c>
      <c r="F7" s="31"/>
    </row>
    <row r="8" spans="1:8" x14ac:dyDescent="0.25">
      <c r="D8" s="33">
        <f>SUM(D2:D7)</f>
        <v>88038461.519999996</v>
      </c>
      <c r="F8" s="31"/>
    </row>
    <row r="9" spans="1:8" x14ac:dyDescent="0.25">
      <c r="A9"/>
    </row>
    <row r="13" spans="1:8" x14ac:dyDescent="0.25">
      <c r="B13" s="29" t="s">
        <v>463</v>
      </c>
      <c r="C13" s="34">
        <v>78725000</v>
      </c>
    </row>
    <row r="14" spans="1:8" x14ac:dyDescent="0.25">
      <c r="B14" s="29" t="s">
        <v>462</v>
      </c>
      <c r="C14" s="33">
        <f>C15-C13</f>
        <v>9313461.5199999958</v>
      </c>
    </row>
    <row r="15" spans="1:8" x14ac:dyDescent="0.25">
      <c r="B15" s="29" t="s">
        <v>899</v>
      </c>
      <c r="C15" s="33">
        <f>D8</f>
        <v>88038461.519999996</v>
      </c>
    </row>
  </sheetData>
  <pageMargins left="0.70866141732283472" right="0.70866141732283472" top="0.74803149606299213" bottom="0.74803149606299213" header="0.31496062992125984" footer="0.31496062992125984"/>
  <pageSetup paperSize="9" scale="87" orientation="landscape" r:id="rId1"/>
  <colBreaks count="1" manualBreakCount="1">
    <brk id="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4617C5-679F-42C7-AF37-8D74966E3AF3}">
  <sheetPr>
    <pageSetUpPr fitToPage="1"/>
  </sheetPr>
  <dimension ref="A1:G26"/>
  <sheetViews>
    <sheetView workbookViewId="0">
      <selection activeCell="B2" sqref="B2:B25"/>
    </sheetView>
  </sheetViews>
  <sheetFormatPr defaultColWidth="9.140625" defaultRowHeight="12.75" x14ac:dyDescent="0.2"/>
  <cols>
    <col min="1" max="1" width="4.42578125" style="37" bestFit="1" customWidth="1"/>
    <col min="2" max="2" width="52.42578125" style="37" customWidth="1"/>
    <col min="3" max="3" width="16" style="37" hidden="1" customWidth="1"/>
    <col min="4" max="4" width="18" style="37" hidden="1" customWidth="1"/>
    <col min="5" max="5" width="18" style="37" customWidth="1"/>
    <col min="6" max="6" width="81.42578125" style="37" customWidth="1"/>
    <col min="7" max="7" width="79.7109375" style="37" customWidth="1"/>
    <col min="8" max="16384" width="9.140625" style="37"/>
  </cols>
  <sheetData>
    <row r="1" spans="1:7" ht="22.5" x14ac:dyDescent="0.2">
      <c r="A1" s="35" t="s">
        <v>445</v>
      </c>
      <c r="B1" s="35" t="s">
        <v>464</v>
      </c>
      <c r="C1" s="35" t="s">
        <v>461</v>
      </c>
      <c r="D1" s="36" t="s">
        <v>465</v>
      </c>
      <c r="E1" s="35" t="s">
        <v>501</v>
      </c>
      <c r="F1" s="35" t="s">
        <v>466</v>
      </c>
      <c r="G1" s="35" t="s">
        <v>467</v>
      </c>
    </row>
    <row r="2" spans="1:7" x14ac:dyDescent="0.2">
      <c r="A2" s="38">
        <v>1</v>
      </c>
      <c r="B2" s="43" t="s">
        <v>502</v>
      </c>
      <c r="C2" s="44">
        <v>145218.31</v>
      </c>
      <c r="D2" s="45"/>
      <c r="E2" s="44">
        <v>1495414.08</v>
      </c>
      <c r="F2" s="28" t="s">
        <v>503</v>
      </c>
      <c r="G2" s="29" t="s">
        <v>900</v>
      </c>
    </row>
    <row r="3" spans="1:7" x14ac:dyDescent="0.2">
      <c r="A3" s="38">
        <v>2</v>
      </c>
      <c r="B3" s="43" t="s">
        <v>901</v>
      </c>
      <c r="C3" s="44"/>
      <c r="D3" s="45"/>
      <c r="E3" s="44">
        <v>16313.35</v>
      </c>
      <c r="F3" s="28" t="s">
        <v>902</v>
      </c>
      <c r="G3" s="29" t="s">
        <v>903</v>
      </c>
    </row>
    <row r="4" spans="1:7" x14ac:dyDescent="0.2">
      <c r="A4" s="38">
        <v>3</v>
      </c>
      <c r="B4" s="43" t="s">
        <v>904</v>
      </c>
      <c r="C4" s="44">
        <v>78911.73</v>
      </c>
      <c r="D4" s="45"/>
      <c r="E4" s="44">
        <v>396.06</v>
      </c>
      <c r="F4" s="28" t="s">
        <v>905</v>
      </c>
      <c r="G4" s="29" t="s">
        <v>903</v>
      </c>
    </row>
    <row r="5" spans="1:7" x14ac:dyDescent="0.2">
      <c r="A5" s="38">
        <v>4</v>
      </c>
      <c r="B5" s="43" t="s">
        <v>950</v>
      </c>
      <c r="C5" s="44"/>
      <c r="D5" s="45"/>
      <c r="E5" s="44">
        <v>7212.5</v>
      </c>
      <c r="F5" s="42" t="s">
        <v>504</v>
      </c>
      <c r="G5" s="29" t="s">
        <v>906</v>
      </c>
    </row>
    <row r="6" spans="1:7" x14ac:dyDescent="0.2">
      <c r="A6" s="38">
        <v>5</v>
      </c>
      <c r="B6" s="43" t="s">
        <v>950</v>
      </c>
      <c r="C6" s="40">
        <v>18000</v>
      </c>
      <c r="D6" s="41"/>
      <c r="E6" s="40">
        <v>18000</v>
      </c>
      <c r="F6" s="42" t="s">
        <v>469</v>
      </c>
      <c r="G6" s="38" t="s">
        <v>907</v>
      </c>
    </row>
    <row r="7" spans="1:7" x14ac:dyDescent="0.2">
      <c r="A7" s="38">
        <v>6</v>
      </c>
      <c r="B7" s="39" t="s">
        <v>470</v>
      </c>
      <c r="C7" s="40">
        <v>25500</v>
      </c>
      <c r="D7" s="41"/>
      <c r="E7" s="40">
        <v>25500</v>
      </c>
      <c r="F7" s="42" t="s">
        <v>908</v>
      </c>
      <c r="G7" s="38" t="s">
        <v>909</v>
      </c>
    </row>
    <row r="8" spans="1:7" x14ac:dyDescent="0.2">
      <c r="A8" s="38">
        <v>7</v>
      </c>
      <c r="B8" s="43" t="s">
        <v>950</v>
      </c>
      <c r="C8" s="40"/>
      <c r="D8" s="41"/>
      <c r="E8" s="40">
        <v>2900</v>
      </c>
      <c r="F8" s="42" t="s">
        <v>505</v>
      </c>
      <c r="G8" s="29" t="s">
        <v>910</v>
      </c>
    </row>
    <row r="9" spans="1:7" x14ac:dyDescent="0.2">
      <c r="A9" s="38">
        <v>8</v>
      </c>
      <c r="B9" s="43" t="s">
        <v>950</v>
      </c>
      <c r="C9" s="40">
        <v>7938.03</v>
      </c>
      <c r="D9" s="41"/>
      <c r="E9" s="40">
        <v>10732</v>
      </c>
      <c r="F9" s="42" t="s">
        <v>911</v>
      </c>
      <c r="G9" s="38" t="s">
        <v>912</v>
      </c>
    </row>
    <row r="10" spans="1:7" x14ac:dyDescent="0.2">
      <c r="A10" s="38">
        <v>9</v>
      </c>
      <c r="B10" s="43" t="s">
        <v>950</v>
      </c>
      <c r="C10" s="40">
        <v>7687.97</v>
      </c>
      <c r="D10" s="41"/>
      <c r="E10" s="40">
        <v>7687.97</v>
      </c>
      <c r="F10" s="42" t="s">
        <v>471</v>
      </c>
      <c r="G10" s="38" t="s">
        <v>913</v>
      </c>
    </row>
    <row r="11" spans="1:7" x14ac:dyDescent="0.2">
      <c r="A11" s="38">
        <v>10</v>
      </c>
      <c r="B11" s="39" t="s">
        <v>479</v>
      </c>
      <c r="C11" s="40"/>
      <c r="D11" s="41"/>
      <c r="E11" s="40">
        <v>4000</v>
      </c>
      <c r="F11" s="42" t="s">
        <v>914</v>
      </c>
      <c r="G11" s="29" t="s">
        <v>915</v>
      </c>
    </row>
    <row r="12" spans="1:7" x14ac:dyDescent="0.2">
      <c r="A12" s="38">
        <v>11</v>
      </c>
      <c r="B12" s="43" t="s">
        <v>950</v>
      </c>
      <c r="C12" s="40"/>
      <c r="D12" s="41"/>
      <c r="E12" s="40">
        <v>18219.939999999999</v>
      </c>
      <c r="F12" s="42" t="s">
        <v>916</v>
      </c>
      <c r="G12" s="29" t="s">
        <v>917</v>
      </c>
    </row>
    <row r="13" spans="1:7" x14ac:dyDescent="0.2">
      <c r="A13" s="38">
        <v>12</v>
      </c>
      <c r="B13" s="43" t="s">
        <v>950</v>
      </c>
      <c r="C13" s="40"/>
      <c r="D13" s="41"/>
      <c r="E13" s="40">
        <v>3297.24</v>
      </c>
      <c r="F13" s="42" t="s">
        <v>918</v>
      </c>
      <c r="G13" s="29" t="s">
        <v>919</v>
      </c>
    </row>
    <row r="14" spans="1:7" x14ac:dyDescent="0.2">
      <c r="A14" s="38">
        <v>13</v>
      </c>
      <c r="B14" s="39" t="s">
        <v>920</v>
      </c>
      <c r="C14" s="40"/>
      <c r="D14" s="41"/>
      <c r="E14" s="40">
        <v>806.6</v>
      </c>
      <c r="F14" s="28" t="s">
        <v>902</v>
      </c>
      <c r="G14" s="29" t="s">
        <v>921</v>
      </c>
    </row>
    <row r="15" spans="1:7" x14ac:dyDescent="0.2">
      <c r="A15" s="38">
        <v>14</v>
      </c>
      <c r="B15" s="43" t="s">
        <v>950</v>
      </c>
      <c r="C15" s="40"/>
      <c r="D15" s="41"/>
      <c r="E15" s="67" t="s">
        <v>98</v>
      </c>
      <c r="F15" s="42" t="s">
        <v>902</v>
      </c>
      <c r="G15" s="38" t="s">
        <v>922</v>
      </c>
    </row>
    <row r="16" spans="1:7" x14ac:dyDescent="0.2">
      <c r="A16" s="38">
        <v>15</v>
      </c>
      <c r="B16" s="39" t="s">
        <v>472</v>
      </c>
      <c r="C16" s="40">
        <v>146000</v>
      </c>
      <c r="D16" s="41">
        <v>146000</v>
      </c>
      <c r="E16" s="40">
        <v>146000</v>
      </c>
      <c r="F16" s="42" t="s">
        <v>473</v>
      </c>
      <c r="G16" s="38" t="s">
        <v>486</v>
      </c>
    </row>
    <row r="17" spans="1:7" x14ac:dyDescent="0.2">
      <c r="A17" s="38">
        <v>16</v>
      </c>
      <c r="B17" s="39" t="s">
        <v>474</v>
      </c>
      <c r="C17" s="40">
        <v>1168905.95</v>
      </c>
      <c r="D17" s="41"/>
      <c r="E17" s="40">
        <v>1168905.95</v>
      </c>
      <c r="F17" s="42" t="s">
        <v>475</v>
      </c>
      <c r="G17" s="38" t="s">
        <v>476</v>
      </c>
    </row>
    <row r="18" spans="1:7" x14ac:dyDescent="0.2">
      <c r="A18" s="38">
        <v>17</v>
      </c>
      <c r="B18" s="39" t="s">
        <v>477</v>
      </c>
      <c r="C18" s="40">
        <v>20691.88</v>
      </c>
      <c r="D18" s="41"/>
      <c r="E18" s="40">
        <v>20691.88</v>
      </c>
      <c r="F18" s="42" t="s">
        <v>478</v>
      </c>
      <c r="G18" s="38" t="s">
        <v>476</v>
      </c>
    </row>
    <row r="19" spans="1:7" x14ac:dyDescent="0.2">
      <c r="A19" s="38">
        <v>18</v>
      </c>
      <c r="B19" s="43" t="s">
        <v>950</v>
      </c>
      <c r="C19" s="44">
        <v>200000</v>
      </c>
      <c r="D19" s="45">
        <v>200000</v>
      </c>
      <c r="E19" s="44">
        <v>200000</v>
      </c>
      <c r="F19" s="42" t="s">
        <v>480</v>
      </c>
      <c r="G19" s="38" t="s">
        <v>481</v>
      </c>
    </row>
    <row r="20" spans="1:7" x14ac:dyDescent="0.2">
      <c r="A20" s="38">
        <v>19</v>
      </c>
      <c r="B20" s="43" t="s">
        <v>950</v>
      </c>
      <c r="C20" s="44">
        <v>10000</v>
      </c>
      <c r="D20" s="45">
        <v>10000</v>
      </c>
      <c r="E20" s="44">
        <v>10000</v>
      </c>
      <c r="F20" s="42" t="s">
        <v>482</v>
      </c>
      <c r="G20" s="38" t="s">
        <v>483</v>
      </c>
    </row>
    <row r="21" spans="1:7" x14ac:dyDescent="0.2">
      <c r="A21" s="38">
        <v>20</v>
      </c>
      <c r="B21" s="43" t="s">
        <v>950</v>
      </c>
      <c r="C21" s="44">
        <v>10001</v>
      </c>
      <c r="D21" s="45">
        <v>10001</v>
      </c>
      <c r="E21" s="44">
        <v>10001</v>
      </c>
      <c r="F21" s="42" t="s">
        <v>482</v>
      </c>
      <c r="G21" s="38" t="s">
        <v>483</v>
      </c>
    </row>
    <row r="22" spans="1:7" x14ac:dyDescent="0.2">
      <c r="A22" s="38">
        <v>21</v>
      </c>
      <c r="B22" s="43" t="s">
        <v>950</v>
      </c>
      <c r="C22" s="44">
        <v>500</v>
      </c>
      <c r="D22" s="45">
        <v>500</v>
      </c>
      <c r="E22" s="44">
        <v>500</v>
      </c>
      <c r="F22" s="42" t="s">
        <v>484</v>
      </c>
      <c r="G22" s="38" t="s">
        <v>468</v>
      </c>
    </row>
    <row r="23" spans="1:7" x14ac:dyDescent="0.2">
      <c r="A23" s="38">
        <v>22</v>
      </c>
      <c r="B23" s="43" t="s">
        <v>950</v>
      </c>
      <c r="C23" s="44">
        <v>5000</v>
      </c>
      <c r="D23" s="45">
        <v>5000</v>
      </c>
      <c r="E23" s="44">
        <v>5000</v>
      </c>
      <c r="F23" s="42" t="s">
        <v>485</v>
      </c>
      <c r="G23" s="38" t="s">
        <v>486</v>
      </c>
    </row>
    <row r="24" spans="1:7" x14ac:dyDescent="0.2">
      <c r="A24" s="38">
        <v>23</v>
      </c>
      <c r="B24" s="43" t="s">
        <v>950</v>
      </c>
      <c r="C24" s="44"/>
      <c r="D24" s="45">
        <v>78436.710000000006</v>
      </c>
      <c r="E24" s="44">
        <v>78436.710000000006</v>
      </c>
      <c r="F24" s="42" t="s">
        <v>487</v>
      </c>
      <c r="G24" s="38" t="s">
        <v>488</v>
      </c>
    </row>
    <row r="25" spans="1:7" x14ac:dyDescent="0.2">
      <c r="A25" s="38">
        <v>24</v>
      </c>
      <c r="B25" s="43" t="s">
        <v>950</v>
      </c>
      <c r="C25" s="44"/>
      <c r="D25" s="45"/>
      <c r="E25" s="44">
        <v>1112700</v>
      </c>
      <c r="F25" s="42" t="s">
        <v>489</v>
      </c>
      <c r="G25" s="38" t="s">
        <v>490</v>
      </c>
    </row>
    <row r="26" spans="1:7" x14ac:dyDescent="0.2">
      <c r="A26" s="46"/>
      <c r="B26" s="47" t="s">
        <v>491</v>
      </c>
      <c r="C26" s="48">
        <f>SUM(C2:C23)</f>
        <v>1844354.8699999999</v>
      </c>
      <c r="D26" s="48">
        <f>SUM(D2:D25)</f>
        <v>449937.71</v>
      </c>
      <c r="E26" s="48">
        <f>SUM(E2:E25)</f>
        <v>4362715.28</v>
      </c>
      <c r="F26" s="46"/>
      <c r="G26" s="46"/>
    </row>
  </sheetData>
  <autoFilter ref="A1:G28" xr:uid="{294A303D-1DC0-49BA-B5C4-C208C6A508D6}">
    <sortState xmlns:xlrd2="http://schemas.microsoft.com/office/spreadsheetml/2017/richdata2" ref="A2:G28">
      <sortCondition ref="A1:A28"/>
    </sortState>
  </autoFilter>
  <pageMargins left="0.70866141732283472" right="0.70866141732283472" top="0.74803149606299213" bottom="0.74803149606299213" header="0.31496062992125984" footer="0.31496062992125984"/>
  <pageSetup paperSize="9" scale="52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73829-45ED-45DB-B7CF-E84A7A98D8B7}">
  <sheetPr>
    <pageSetUpPr fitToPage="1"/>
  </sheetPr>
  <dimension ref="A1:F14"/>
  <sheetViews>
    <sheetView workbookViewId="0">
      <selection activeCell="D12" sqref="D12"/>
    </sheetView>
  </sheetViews>
  <sheetFormatPr defaultRowHeight="15" x14ac:dyDescent="0.25"/>
  <cols>
    <col min="1" max="1" width="4.42578125" bestFit="1" customWidth="1"/>
    <col min="2" max="2" width="35.42578125" bestFit="1" customWidth="1"/>
    <col min="3" max="3" width="14.7109375" customWidth="1"/>
    <col min="4" max="4" width="52.28515625" bestFit="1" customWidth="1"/>
    <col min="5" max="6" width="9.85546875" hidden="1" customWidth="1"/>
    <col min="7" max="7" width="11.140625" customWidth="1"/>
  </cols>
  <sheetData>
    <row r="1" spans="1:4" ht="26.25" customHeight="1" x14ac:dyDescent="0.25">
      <c r="A1" s="35" t="s">
        <v>445</v>
      </c>
      <c r="B1" s="35" t="s">
        <v>464</v>
      </c>
      <c r="C1" s="35" t="s">
        <v>501</v>
      </c>
      <c r="D1" s="35" t="s">
        <v>466</v>
      </c>
    </row>
    <row r="2" spans="1:4" x14ac:dyDescent="0.25">
      <c r="A2" s="38">
        <v>1</v>
      </c>
      <c r="B2" s="43" t="s">
        <v>502</v>
      </c>
      <c r="C2" s="44">
        <v>1495414.08</v>
      </c>
      <c r="D2" s="28" t="s">
        <v>503</v>
      </c>
    </row>
    <row r="3" spans="1:4" x14ac:dyDescent="0.25">
      <c r="A3" s="38">
        <v>2</v>
      </c>
      <c r="B3" s="43" t="s">
        <v>950</v>
      </c>
      <c r="C3" s="44">
        <v>7212.5</v>
      </c>
      <c r="D3" s="42" t="s">
        <v>504</v>
      </c>
    </row>
    <row r="4" spans="1:4" x14ac:dyDescent="0.25">
      <c r="A4" s="38">
        <v>3</v>
      </c>
      <c r="B4" s="43" t="s">
        <v>950</v>
      </c>
      <c r="C4" s="40">
        <v>2900</v>
      </c>
      <c r="D4" s="42" t="s">
        <v>505</v>
      </c>
    </row>
    <row r="5" spans="1:4" x14ac:dyDescent="0.25">
      <c r="A5" s="38">
        <v>4</v>
      </c>
      <c r="B5" s="39" t="s">
        <v>472</v>
      </c>
      <c r="C5" s="40">
        <v>146000</v>
      </c>
      <c r="D5" s="42" t="s">
        <v>473</v>
      </c>
    </row>
    <row r="6" spans="1:4" x14ac:dyDescent="0.25">
      <c r="A6" s="38">
        <v>5</v>
      </c>
      <c r="B6" s="39" t="s">
        <v>474</v>
      </c>
      <c r="C6" s="40">
        <v>1168905.95</v>
      </c>
      <c r="D6" s="42" t="s">
        <v>475</v>
      </c>
    </row>
    <row r="7" spans="1:4" x14ac:dyDescent="0.25">
      <c r="A7" s="38">
        <v>6</v>
      </c>
      <c r="B7" s="43" t="s">
        <v>950</v>
      </c>
      <c r="C7" s="44">
        <v>200000</v>
      </c>
      <c r="D7" s="42" t="s">
        <v>480</v>
      </c>
    </row>
    <row r="8" spans="1:4" x14ac:dyDescent="0.25">
      <c r="A8" s="38">
        <v>7</v>
      </c>
      <c r="B8" s="43" t="s">
        <v>950</v>
      </c>
      <c r="C8" s="44">
        <v>10000</v>
      </c>
      <c r="D8" s="42" t="s">
        <v>482</v>
      </c>
    </row>
    <row r="9" spans="1:4" x14ac:dyDescent="0.25">
      <c r="A9" s="38">
        <v>8</v>
      </c>
      <c r="B9" s="43" t="s">
        <v>950</v>
      </c>
      <c r="C9" s="44">
        <v>10001</v>
      </c>
      <c r="D9" s="42" t="s">
        <v>482</v>
      </c>
    </row>
    <row r="10" spans="1:4" x14ac:dyDescent="0.25">
      <c r="A10" s="38">
        <v>9</v>
      </c>
      <c r="B10" s="43" t="s">
        <v>950</v>
      </c>
      <c r="C10" s="44">
        <v>500</v>
      </c>
      <c r="D10" s="42" t="s">
        <v>484</v>
      </c>
    </row>
    <row r="11" spans="1:4" x14ac:dyDescent="0.25">
      <c r="A11" s="38">
        <v>10</v>
      </c>
      <c r="B11" s="43" t="s">
        <v>950</v>
      </c>
      <c r="C11" s="44">
        <v>5000</v>
      </c>
      <c r="D11" s="42" t="s">
        <v>485</v>
      </c>
    </row>
    <row r="12" spans="1:4" x14ac:dyDescent="0.25">
      <c r="A12" s="38">
        <v>11</v>
      </c>
      <c r="B12" s="43" t="s">
        <v>950</v>
      </c>
      <c r="C12" s="44">
        <v>78436.710000000006</v>
      </c>
      <c r="D12" s="42" t="s">
        <v>487</v>
      </c>
    </row>
    <row r="13" spans="1:4" x14ac:dyDescent="0.25">
      <c r="A13" s="38">
        <v>12</v>
      </c>
      <c r="B13" s="43" t="s">
        <v>950</v>
      </c>
      <c r="C13" s="44">
        <v>1112700</v>
      </c>
      <c r="D13" s="42" t="s">
        <v>489</v>
      </c>
    </row>
    <row r="14" spans="1:4" x14ac:dyDescent="0.25">
      <c r="A14" s="38"/>
      <c r="B14" s="38"/>
      <c r="C14" s="52">
        <f>SUM(C2:C13)</f>
        <v>4237070.24</v>
      </c>
      <c r="D14" s="38"/>
    </row>
  </sheetData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6ECDC-F655-4ED6-A295-2189055C434A}">
  <sheetPr>
    <pageSetUpPr fitToPage="1"/>
  </sheetPr>
  <dimension ref="A1:G8"/>
  <sheetViews>
    <sheetView workbookViewId="0">
      <selection activeCell="G34" sqref="G34"/>
    </sheetView>
  </sheetViews>
  <sheetFormatPr defaultColWidth="9.140625" defaultRowHeight="12.75" x14ac:dyDescent="0.2"/>
  <cols>
    <col min="1" max="1" width="9.140625" style="37"/>
    <col min="2" max="2" width="28.5703125" style="37" customWidth="1"/>
    <col min="3" max="3" width="9.5703125" style="37" bestFit="1" customWidth="1"/>
    <col min="4" max="4" width="15.140625" style="37" customWidth="1"/>
    <col min="5" max="5" width="23.7109375" style="37" customWidth="1"/>
    <col min="6" max="6" width="14.28515625" style="37" bestFit="1" customWidth="1"/>
    <col min="7" max="7" width="22.7109375" style="37" customWidth="1"/>
    <col min="8" max="16384" width="9.140625" style="37"/>
  </cols>
  <sheetData>
    <row r="1" spans="1:7" ht="30" customHeight="1" x14ac:dyDescent="0.2">
      <c r="A1" s="26" t="s">
        <v>445</v>
      </c>
      <c r="B1" s="26" t="s">
        <v>492</v>
      </c>
      <c r="C1" s="26" t="s">
        <v>447</v>
      </c>
      <c r="D1" s="26" t="s">
        <v>493</v>
      </c>
      <c r="E1" s="26" t="s">
        <v>463</v>
      </c>
      <c r="F1" s="26" t="s">
        <v>923</v>
      </c>
      <c r="G1" s="26" t="s">
        <v>899</v>
      </c>
    </row>
    <row r="2" spans="1:7" ht="38.25" x14ac:dyDescent="0.2">
      <c r="A2" s="68" t="s">
        <v>494</v>
      </c>
      <c r="B2" s="51" t="s">
        <v>495</v>
      </c>
      <c r="C2" s="51" t="s">
        <v>496</v>
      </c>
      <c r="D2" s="50">
        <v>22500000</v>
      </c>
      <c r="E2" s="50">
        <v>19364000</v>
      </c>
      <c r="F2" s="69">
        <v>1979000</v>
      </c>
      <c r="G2" s="50">
        <v>17385000</v>
      </c>
    </row>
    <row r="3" spans="1:7" ht="76.5" x14ac:dyDescent="0.2">
      <c r="A3" s="68" t="s">
        <v>924</v>
      </c>
      <c r="B3" s="51" t="s">
        <v>925</v>
      </c>
      <c r="C3" s="51" t="s">
        <v>496</v>
      </c>
      <c r="D3" s="50">
        <f>2000000*7.5345</f>
        <v>15069000</v>
      </c>
      <c r="E3" s="50" t="s">
        <v>98</v>
      </c>
      <c r="F3" s="69" t="s">
        <v>98</v>
      </c>
      <c r="G3" s="50" t="s">
        <v>98</v>
      </c>
    </row>
    <row r="4" spans="1:7" ht="38.25" x14ac:dyDescent="0.2">
      <c r="A4" s="68" t="s">
        <v>926</v>
      </c>
      <c r="B4" s="51" t="s">
        <v>497</v>
      </c>
      <c r="C4" s="51" t="s">
        <v>498</v>
      </c>
      <c r="D4" s="50">
        <v>12500000</v>
      </c>
      <c r="E4" s="50" t="s">
        <v>499</v>
      </c>
      <c r="F4" s="69">
        <v>756371.64</v>
      </c>
      <c r="G4" s="50">
        <v>10274048.32</v>
      </c>
    </row>
    <row r="8" spans="1:7" x14ac:dyDescent="0.2">
      <c r="B8" s="37" t="s">
        <v>500</v>
      </c>
      <c r="E8" s="49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D8B15-FBC9-4208-806C-22DD5834D787}">
  <dimension ref="A2:A5"/>
  <sheetViews>
    <sheetView workbookViewId="0">
      <selection activeCell="S34" sqref="S34"/>
    </sheetView>
  </sheetViews>
  <sheetFormatPr defaultRowHeight="15" x14ac:dyDescent="0.25"/>
  <sheetData>
    <row r="2" spans="1:1" ht="15.75" x14ac:dyDescent="0.25">
      <c r="A2" s="70" t="s">
        <v>927</v>
      </c>
    </row>
    <row r="3" spans="1:1" ht="15.75" x14ac:dyDescent="0.25">
      <c r="A3" s="70"/>
    </row>
    <row r="5" spans="1:1" ht="15.75" x14ac:dyDescent="0.25">
      <c r="A5" s="71" t="s">
        <v>928</v>
      </c>
    </row>
  </sheetData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xcel.Sheet.8" shapeId="6145" r:id="rId3">
          <objectPr defaultSize="0" autoPict="0" r:id="rId4">
            <anchor moveWithCells="1" sizeWithCells="1">
              <from>
                <xdr:col>0</xdr:col>
                <xdr:colOff>438150</xdr:colOff>
                <xdr:row>6</xdr:row>
                <xdr:rowOff>95250</xdr:rowOff>
              </from>
              <to>
                <xdr:col>11</xdr:col>
                <xdr:colOff>209550</xdr:colOff>
                <xdr:row>11</xdr:row>
                <xdr:rowOff>19050</xdr:rowOff>
              </to>
            </anchor>
          </objectPr>
        </oleObject>
      </mc:Choice>
      <mc:Fallback>
        <oleObject progId="Excel.Sheet.8" shapeId="6145" r:id="rId3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11D3E-F636-4F8C-BA7E-68E6FF98240E}">
  <dimension ref="A1"/>
  <sheetViews>
    <sheetView workbookViewId="0">
      <selection activeCell="S34" sqref="S3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B528A-ADCB-43E7-A0FE-63D56C4DF88E}">
  <dimension ref="A1"/>
  <sheetViews>
    <sheetView workbookViewId="0">
      <selection activeCell="X33" sqref="X33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29FF3-3DE8-4DB3-A5D0-D15D28C7CCEB}">
  <dimension ref="B3:G4"/>
  <sheetViews>
    <sheetView workbookViewId="0">
      <selection activeCell="I21" sqref="I21"/>
    </sheetView>
  </sheetViews>
  <sheetFormatPr defaultRowHeight="15" x14ac:dyDescent="0.25"/>
  <cols>
    <col min="2" max="2" width="18.140625" customWidth="1"/>
    <col min="3" max="3" width="10.7109375" customWidth="1"/>
    <col min="4" max="4" width="28.42578125" customWidth="1"/>
    <col min="5" max="5" width="27.140625" bestFit="1" customWidth="1"/>
  </cols>
  <sheetData>
    <row r="3" spans="2:7" ht="21" customHeight="1" x14ac:dyDescent="0.25">
      <c r="B3" s="74" t="s">
        <v>930</v>
      </c>
      <c r="C3" s="74" t="s">
        <v>931</v>
      </c>
      <c r="D3" s="74" t="s">
        <v>929</v>
      </c>
      <c r="E3" s="74" t="s">
        <v>932</v>
      </c>
      <c r="F3" s="73"/>
      <c r="G3" s="73"/>
    </row>
    <row r="4" spans="2:7" ht="30" x14ac:dyDescent="0.25">
      <c r="B4" s="75" t="s">
        <v>933</v>
      </c>
      <c r="C4" s="15" t="s">
        <v>934</v>
      </c>
      <c r="D4" s="76">
        <v>7500</v>
      </c>
      <c r="E4" s="77" t="s">
        <v>935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12</vt:i4>
      </vt:variant>
      <vt:variant>
        <vt:lpstr>Imenovani rasponi</vt:lpstr>
      </vt:variant>
      <vt:variant>
        <vt:i4>3</vt:i4>
      </vt:variant>
    </vt:vector>
  </HeadingPairs>
  <TitlesOfParts>
    <vt:vector size="15" baseType="lpstr">
      <vt:lpstr>Grad_Primljeni instr.osig.pl.</vt:lpstr>
      <vt:lpstr>GRAD_Izdani instr. osig.plać.</vt:lpstr>
      <vt:lpstr>Grad_Sudski sporovi_31.12.2022.</vt:lpstr>
      <vt:lpstr>Grad_ Pot. obveze_31.12.2022.</vt:lpstr>
      <vt:lpstr>Grad_Izdane suglasnosti i jam.</vt:lpstr>
      <vt:lpstr>Dv Tratinčica</vt:lpstr>
      <vt:lpstr>ANG</vt:lpstr>
      <vt:lpstr>Braća Radić</vt:lpstr>
      <vt:lpstr>COOR</vt:lpstr>
      <vt:lpstr>POU</vt:lpstr>
      <vt:lpstr>List6</vt:lpstr>
      <vt:lpstr>List7</vt:lpstr>
      <vt:lpstr>'Grad_Primljeni instr.osig.pl.'!Datum</vt:lpstr>
      <vt:lpstr>'Grad_Primljeni instr.osig.pl.'!Klasa</vt:lpstr>
      <vt:lpstr>'Grad_Primljeni instr.osig.pl.'!Urbroj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 Horvatić Jambor</dc:creator>
  <cp:lastModifiedBy>Ines Horvatić Jambor</cp:lastModifiedBy>
  <dcterms:created xsi:type="dcterms:W3CDTF">2022-02-15T12:39:30Z</dcterms:created>
  <dcterms:modified xsi:type="dcterms:W3CDTF">2023-03-01T12:57:44Z</dcterms:modified>
</cp:coreProperties>
</file>